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/>
  </bookViews>
  <sheets>
    <sheet name="Service Cost Calculator" sheetId="1" r:id="rId1"/>
  </sheets>
  <definedNames>
    <definedName name="_xlnm.Print_Area" localSheetId="0">'Service Cost Calculator'!$A$1:$D$42</definedName>
  </definedNames>
  <calcPr calcId="145621"/>
</workbook>
</file>

<file path=xl/calcChain.xml><?xml version="1.0" encoding="utf-8"?>
<calcChain xmlns="http://schemas.openxmlformats.org/spreadsheetml/2006/main">
  <c r="D6" i="1" l="1"/>
  <c r="B7" i="1"/>
  <c r="D7" i="1" s="1"/>
  <c r="D8" i="1"/>
  <c r="D9" i="1"/>
  <c r="B10" i="1"/>
  <c r="D10" i="1" s="1"/>
  <c r="D11" i="1"/>
  <c r="B13" i="1"/>
  <c r="D13" i="1" s="1"/>
  <c r="D25" i="1" s="1"/>
  <c r="D17" i="1"/>
  <c r="D23" i="1" s="1"/>
  <c r="D18" i="1"/>
  <c r="D19" i="1"/>
  <c r="D20" i="1"/>
  <c r="D21" i="1"/>
  <c r="B23" i="1"/>
  <c r="D38" i="1"/>
  <c r="D39" i="1" s="1"/>
  <c r="D27" i="1" l="1"/>
  <c r="D29" i="1"/>
  <c r="D31" i="1" s="1"/>
  <c r="D33" i="1" s="1"/>
  <c r="B25" i="1"/>
  <c r="D41" i="1"/>
  <c r="B27" i="1" l="1"/>
  <c r="B29" i="1"/>
  <c r="B31" i="1" s="1"/>
</calcChain>
</file>

<file path=xl/sharedStrings.xml><?xml version="1.0" encoding="utf-8"?>
<sst xmlns="http://schemas.openxmlformats.org/spreadsheetml/2006/main" count="29" uniqueCount="29">
  <si>
    <t>Actual Labor Rate</t>
  </si>
  <si>
    <t>FICA</t>
  </si>
  <si>
    <t>Insurance</t>
  </si>
  <si>
    <t>Workers Comp/Misc.</t>
  </si>
  <si>
    <t>Vacation</t>
  </si>
  <si>
    <t>401k</t>
  </si>
  <si>
    <t>Dispatch</t>
  </si>
  <si>
    <t>Service and Material Processing</t>
  </si>
  <si>
    <t>Employee Training</t>
  </si>
  <si>
    <t>Vehicle</t>
  </si>
  <si>
    <t>Gas</t>
  </si>
  <si>
    <t>EMPLOYEE COSTS</t>
  </si>
  <si>
    <t>TOTAL EMPLOYEE COSTS</t>
  </si>
  <si>
    <t>ASSOCIATED SERVICE COSTS</t>
  </si>
  <si>
    <t>TOTAL ASS. SERVICE COSTS</t>
  </si>
  <si>
    <t>HOURLY</t>
  </si>
  <si>
    <t>DAILY</t>
  </si>
  <si>
    <t>SERVICE COST BASIC</t>
  </si>
  <si>
    <t>ACTUAL SERVICE COSTS</t>
  </si>
  <si>
    <t>BUDGETED OVERHEAD 30%</t>
  </si>
  <si>
    <t>New Billable Rate</t>
  </si>
  <si>
    <t>Less 20% Productivity Loss</t>
  </si>
  <si>
    <t>NEW RATE</t>
  </si>
  <si>
    <t>AVERAGE DAILY BILLING AT</t>
  </si>
  <si>
    <t>MINIMUM DAILY BILLING TO PROFIT</t>
  </si>
  <si>
    <t>NEW RATE CHANGES</t>
  </si>
  <si>
    <t>2.0 MARK-UP</t>
  </si>
  <si>
    <t>Sample Computation:</t>
  </si>
  <si>
    <t>Sample Service Cost Calculator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</si>
</sst>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4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/>
    <xf numFmtId="164" fontId="2" fillId="0" borderId="1" xfId="0" applyNumberFormat="1" applyFont="1" applyBorder="1"/>
    <xf numFmtId="165" fontId="2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selection activeCell="G9" sqref="G9"/>
    </sheetView>
  </sheetViews>
  <sheetFormatPr defaultRowHeight="14.25" x14ac:dyDescent="0.2"/>
  <cols>
    <col min="1" max="1" width="43.85546875" style="2" bestFit="1" customWidth="1"/>
    <col min="2" max="2" width="11" style="2" bestFit="1" customWidth="1"/>
    <col min="3" max="3" width="1.7109375" style="2" customWidth="1"/>
    <col min="4" max="4" width="9.5703125" style="2" bestFit="1" customWidth="1"/>
    <col min="5" max="16384" width="9.140625" style="2"/>
  </cols>
  <sheetData>
    <row r="1" spans="1:4" ht="15" x14ac:dyDescent="0.25">
      <c r="A1" s="1" t="s">
        <v>28</v>
      </c>
    </row>
    <row r="3" spans="1:4" x14ac:dyDescent="0.2">
      <c r="A3" s="3" t="s">
        <v>27</v>
      </c>
    </row>
    <row r="4" spans="1:4" ht="15" x14ac:dyDescent="0.25">
      <c r="B4" s="4" t="s">
        <v>15</v>
      </c>
      <c r="C4" s="5"/>
      <c r="D4" s="4" t="s">
        <v>16</v>
      </c>
    </row>
    <row r="5" spans="1:4" ht="15" thickBot="1" x14ac:dyDescent="0.25">
      <c r="A5" s="2" t="s">
        <v>11</v>
      </c>
    </row>
    <row r="6" spans="1:4" ht="15" thickBot="1" x14ac:dyDescent="0.25">
      <c r="A6" s="2" t="s">
        <v>0</v>
      </c>
      <c r="B6" s="6">
        <v>17</v>
      </c>
      <c r="C6" s="7"/>
      <c r="D6" s="8">
        <f t="shared" ref="D6:D11" si="0">B6*8</f>
        <v>136</v>
      </c>
    </row>
    <row r="7" spans="1:4" x14ac:dyDescent="0.2">
      <c r="A7" s="2" t="s">
        <v>1</v>
      </c>
      <c r="B7" s="8">
        <f>B6*0.077</f>
        <v>1.3089999999999999</v>
      </c>
      <c r="C7" s="8"/>
      <c r="D7" s="8">
        <f t="shared" si="0"/>
        <v>10.472</v>
      </c>
    </row>
    <row r="8" spans="1:4" x14ac:dyDescent="0.2">
      <c r="A8" s="2" t="s">
        <v>2</v>
      </c>
      <c r="B8" s="8">
        <v>1.5</v>
      </c>
      <c r="C8" s="8"/>
      <c r="D8" s="8">
        <f t="shared" si="0"/>
        <v>12</v>
      </c>
    </row>
    <row r="9" spans="1:4" x14ac:dyDescent="0.2">
      <c r="A9" s="2" t="s">
        <v>3</v>
      </c>
      <c r="B9" s="8">
        <v>1</v>
      </c>
      <c r="C9" s="8"/>
      <c r="D9" s="8">
        <f t="shared" si="0"/>
        <v>8</v>
      </c>
    </row>
    <row r="10" spans="1:4" x14ac:dyDescent="0.2">
      <c r="A10" s="2" t="s">
        <v>4</v>
      </c>
      <c r="B10" s="8">
        <f>(B6*120)/2080</f>
        <v>0.98076923076923073</v>
      </c>
      <c r="C10" s="8"/>
      <c r="D10" s="8">
        <f t="shared" si="0"/>
        <v>7.8461538461538458</v>
      </c>
    </row>
    <row r="11" spans="1:4" x14ac:dyDescent="0.2">
      <c r="A11" s="2" t="s">
        <v>5</v>
      </c>
      <c r="B11" s="9">
        <v>0.25</v>
      </c>
      <c r="C11" s="8"/>
      <c r="D11" s="9">
        <f t="shared" si="0"/>
        <v>2</v>
      </c>
    </row>
    <row r="12" spans="1:4" x14ac:dyDescent="0.2">
      <c r="B12" s="8"/>
      <c r="C12" s="8"/>
      <c r="D12" s="8"/>
    </row>
    <row r="13" spans="1:4" x14ac:dyDescent="0.2">
      <c r="A13" s="2" t="s">
        <v>12</v>
      </c>
      <c r="B13" s="8">
        <f>SUM(B6:B12)</f>
        <v>22.039769230769231</v>
      </c>
      <c r="C13" s="8"/>
      <c r="D13" s="8">
        <f>B13*8</f>
        <v>176.31815384615385</v>
      </c>
    </row>
    <row r="14" spans="1:4" x14ac:dyDescent="0.2">
      <c r="B14" s="8"/>
      <c r="C14" s="8"/>
      <c r="D14" s="8"/>
    </row>
    <row r="15" spans="1:4" x14ac:dyDescent="0.2">
      <c r="B15" s="8"/>
      <c r="C15" s="8"/>
      <c r="D15" s="8"/>
    </row>
    <row r="16" spans="1:4" x14ac:dyDescent="0.2">
      <c r="A16" s="2" t="s">
        <v>13</v>
      </c>
      <c r="B16" s="8"/>
      <c r="C16" s="8"/>
      <c r="D16" s="8"/>
    </row>
    <row r="17" spans="1:4" x14ac:dyDescent="0.2">
      <c r="A17" s="2" t="s">
        <v>6</v>
      </c>
      <c r="B17" s="8">
        <v>3</v>
      </c>
      <c r="C17" s="8"/>
      <c r="D17" s="8">
        <f>B17*8</f>
        <v>24</v>
      </c>
    </row>
    <row r="18" spans="1:4" x14ac:dyDescent="0.2">
      <c r="A18" s="2" t="s">
        <v>7</v>
      </c>
      <c r="B18" s="8">
        <v>3</v>
      </c>
      <c r="C18" s="8"/>
      <c r="D18" s="8">
        <f>B18*8</f>
        <v>24</v>
      </c>
    </row>
    <row r="19" spans="1:4" x14ac:dyDescent="0.2">
      <c r="A19" s="2" t="s">
        <v>8</v>
      </c>
      <c r="B19" s="8">
        <v>2</v>
      </c>
      <c r="C19" s="8"/>
      <c r="D19" s="8">
        <f>B19*8</f>
        <v>16</v>
      </c>
    </row>
    <row r="20" spans="1:4" x14ac:dyDescent="0.2">
      <c r="A20" s="2" t="s">
        <v>9</v>
      </c>
      <c r="B20" s="8">
        <v>3</v>
      </c>
      <c r="C20" s="8"/>
      <c r="D20" s="8">
        <f>B20*8</f>
        <v>24</v>
      </c>
    </row>
    <row r="21" spans="1:4" x14ac:dyDescent="0.2">
      <c r="A21" s="2" t="s">
        <v>10</v>
      </c>
      <c r="B21" s="9">
        <v>2</v>
      </c>
      <c r="C21" s="8"/>
      <c r="D21" s="9">
        <f>B21*8</f>
        <v>16</v>
      </c>
    </row>
    <row r="22" spans="1:4" x14ac:dyDescent="0.2">
      <c r="B22" s="8"/>
      <c r="C22" s="8"/>
      <c r="D22" s="8"/>
    </row>
    <row r="23" spans="1:4" x14ac:dyDescent="0.2">
      <c r="A23" s="2" t="s">
        <v>14</v>
      </c>
      <c r="B23" s="9">
        <f>SUM(B17:B22)</f>
        <v>13</v>
      </c>
      <c r="C23" s="8"/>
      <c r="D23" s="9">
        <f>SUM(D17:D22)</f>
        <v>104</v>
      </c>
    </row>
    <row r="24" spans="1:4" x14ac:dyDescent="0.2">
      <c r="B24" s="8"/>
      <c r="C24" s="8"/>
      <c r="D24" s="8"/>
    </row>
    <row r="25" spans="1:4" x14ac:dyDescent="0.2">
      <c r="A25" s="2" t="s">
        <v>17</v>
      </c>
      <c r="B25" s="8">
        <f>B13+B23</f>
        <v>35.039769230769231</v>
      </c>
      <c r="C25" s="8"/>
      <c r="D25" s="8">
        <f>D13+D23</f>
        <v>280.31815384615385</v>
      </c>
    </row>
    <row r="27" spans="1:4" x14ac:dyDescent="0.2">
      <c r="A27" s="2" t="s">
        <v>19</v>
      </c>
      <c r="B27" s="9">
        <f>B25*0.3</f>
        <v>10.511930769230769</v>
      </c>
      <c r="C27" s="10"/>
      <c r="D27" s="9">
        <f>D25*0.3</f>
        <v>84.095446153846154</v>
      </c>
    </row>
    <row r="29" spans="1:4" ht="15" x14ac:dyDescent="0.25">
      <c r="A29" s="1" t="s">
        <v>18</v>
      </c>
      <c r="B29" s="11">
        <f>B25+B27</f>
        <v>45.551699999999997</v>
      </c>
      <c r="C29" s="11"/>
      <c r="D29" s="11">
        <f>D25+D27</f>
        <v>364.41359999999997</v>
      </c>
    </row>
    <row r="31" spans="1:4" x14ac:dyDescent="0.2">
      <c r="A31" s="2" t="s">
        <v>26</v>
      </c>
      <c r="B31" s="8">
        <f>B29*2</f>
        <v>91.103399999999993</v>
      </c>
      <c r="C31" s="8"/>
      <c r="D31" s="8">
        <f>D29*2</f>
        <v>728.82719999999995</v>
      </c>
    </row>
    <row r="33" spans="1:4" ht="15" x14ac:dyDescent="0.25">
      <c r="A33" s="1" t="s">
        <v>24</v>
      </c>
      <c r="D33" s="11">
        <f>D31</f>
        <v>728.82719999999995</v>
      </c>
    </row>
    <row r="36" spans="1:4" ht="15" x14ac:dyDescent="0.25">
      <c r="A36" s="1" t="s">
        <v>25</v>
      </c>
    </row>
    <row r="37" spans="1:4" ht="15" thickBot="1" x14ac:dyDescent="0.25"/>
    <row r="38" spans="1:4" ht="15" thickBot="1" x14ac:dyDescent="0.25">
      <c r="A38" s="2" t="s">
        <v>20</v>
      </c>
      <c r="B38" s="6">
        <v>90</v>
      </c>
      <c r="C38" s="7"/>
      <c r="D38" s="8">
        <f>B38*8</f>
        <v>720</v>
      </c>
    </row>
    <row r="39" spans="1:4" x14ac:dyDescent="0.2">
      <c r="A39" s="2" t="s">
        <v>21</v>
      </c>
      <c r="D39" s="8">
        <f>D38*0.2</f>
        <v>144</v>
      </c>
    </row>
    <row r="41" spans="1:4" ht="15" x14ac:dyDescent="0.25">
      <c r="A41" s="1" t="s">
        <v>23</v>
      </c>
      <c r="B41" s="1"/>
      <c r="C41" s="1"/>
      <c r="D41" s="11">
        <f>D38-D39</f>
        <v>576</v>
      </c>
    </row>
    <row r="42" spans="1:4" ht="15" x14ac:dyDescent="0.25">
      <c r="A42" s="1" t="s">
        <v>22</v>
      </c>
    </row>
  </sheetData>
  <phoneticPr fontId="0" type="noConversion"/>
  <printOptions horizontalCentered="1"/>
  <pageMargins left="0.75" right="0.75" top="1.25" bottom="0.25" header="0.53" footer="0.5"/>
  <pageSetup orientation="portrait" horizontalDpi="4294967293" r:id="rId1"/>
  <headerFooter alignWithMargins="0">
    <oddHeader>&amp;C&amp;"Arial,Bold"&amp;14SERVICE RATES
CALCULATION WORKSHEET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Cost Calculator</vt:lpstr>
      <vt:lpstr>'Service Cost Calculator'!Print_Area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Hlas</dc:creator>
  <cp:lastModifiedBy>Nick Hlas</cp:lastModifiedBy>
  <cp:lastPrinted>2001-07-26T16:49:52Z</cp:lastPrinted>
  <dcterms:created xsi:type="dcterms:W3CDTF">2001-01-12T19:12:27Z</dcterms:created>
  <dcterms:modified xsi:type="dcterms:W3CDTF">2014-10-30T16:21:37Z</dcterms:modified>
</cp:coreProperties>
</file>