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melisafigueroa/Downloads/"/>
    </mc:Choice>
  </mc:AlternateContent>
  <xr:revisionPtr revIDLastSave="0" documentId="8_{1B1C56A2-7173-0E4F-9D5E-EAE5FD1F408F}" xr6:coauthVersionLast="44" xr6:coauthVersionMax="44" xr10:uidLastSave="{00000000-0000-0000-0000-000000000000}"/>
  <bookViews>
    <workbookView xWindow="360" yWindow="460" windowWidth="14900" windowHeight="9100"/>
  </bookViews>
  <sheets>
    <sheet name="Cover" sheetId="5" r:id="rId1"/>
    <sheet name="Audit Sheet" sheetId="1" r:id="rId2"/>
    <sheet name="Water Pumped &amp; Sold" sheetId="2" r:id="rId3"/>
    <sheet name="Water Losses" sheetId="6" r:id="rId4"/>
  </sheets>
  <externalReferences>
    <externalReference r:id="rId5"/>
  </externalReferences>
  <definedNames>
    <definedName name="_xlnm.Database">'[1]Distribution Piping'!#REF!</definedName>
    <definedName name="_xlnm.Print_Area" localSheetId="1">'Audit Sheet'!$A:$G</definedName>
    <definedName name="_xlnm.Print_Area" localSheetId="3">'Water Losses'!$A:$N</definedName>
    <definedName name="_xlnm.Print_Titles" localSheetId="1">'Audit Sheet'!$1:$6</definedName>
    <definedName name="_xlnm.Print_Titles" localSheetId="3">'Water Losses'!$1:$7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2" l="1"/>
  <c r="N14" i="2" s="1"/>
  <c r="N10" i="2"/>
  <c r="N11" i="2"/>
  <c r="N12" i="2"/>
  <c r="N13" i="2"/>
  <c r="O12" i="2"/>
  <c r="P12" i="2"/>
  <c r="F13" i="1"/>
  <c r="O9" i="2"/>
  <c r="O10" i="2"/>
  <c r="O14" i="2" s="1"/>
  <c r="F20" i="1" s="1"/>
  <c r="G20" i="1" s="1"/>
  <c r="O11" i="2"/>
  <c r="O13" i="2"/>
  <c r="P17" i="2"/>
  <c r="F25" i="1"/>
  <c r="O18" i="2"/>
  <c r="P18" i="2"/>
  <c r="F26" i="1"/>
  <c r="O19" i="2"/>
  <c r="P19" i="2" s="1"/>
  <c r="O20" i="2"/>
  <c r="P20" i="2"/>
  <c r="F28" i="1" s="1"/>
  <c r="G34" i="1"/>
  <c r="N9" i="6"/>
  <c r="F41" i="1"/>
  <c r="N10" i="6"/>
  <c r="F42" i="1" s="1"/>
  <c r="N11" i="6"/>
  <c r="F43" i="1"/>
  <c r="N12" i="6"/>
  <c r="F44" i="1" s="1"/>
  <c r="N13" i="6"/>
  <c r="F45" i="1"/>
  <c r="N14" i="6"/>
  <c r="F46" i="1" s="1"/>
  <c r="N15" i="6"/>
  <c r="F47" i="1"/>
  <c r="N16" i="6"/>
  <c r="F48" i="1" s="1"/>
  <c r="N17" i="6"/>
  <c r="F49" i="1"/>
  <c r="N18" i="6"/>
  <c r="F50" i="1" s="1"/>
  <c r="N19" i="6"/>
  <c r="F51" i="1"/>
  <c r="N20" i="6"/>
  <c r="F52" i="1" s="1"/>
  <c r="N21" i="6"/>
  <c r="F53" i="1"/>
  <c r="N22" i="6"/>
  <c r="F54" i="1" s="1"/>
  <c r="N23" i="6"/>
  <c r="F55" i="1"/>
  <c r="N24" i="6"/>
  <c r="F56" i="1" s="1"/>
  <c r="N25" i="6"/>
  <c r="F57" i="1"/>
  <c r="N26" i="6"/>
  <c r="F58" i="1" s="1"/>
  <c r="N27" i="6"/>
  <c r="F59" i="1"/>
  <c r="N28" i="6"/>
  <c r="F60" i="1" s="1"/>
  <c r="N29" i="6"/>
  <c r="F61" i="1"/>
  <c r="N30" i="6"/>
  <c r="F62" i="1" s="1"/>
  <c r="N31" i="6"/>
  <c r="F63" i="1"/>
  <c r="N32" i="6"/>
  <c r="F64" i="1" s="1"/>
  <c r="N33" i="6"/>
  <c r="F65" i="1"/>
  <c r="N34" i="6"/>
  <c r="F66" i="1" s="1"/>
  <c r="N35" i="6"/>
  <c r="F67" i="1"/>
  <c r="N36" i="6"/>
  <c r="F68" i="1" s="1"/>
  <c r="N37" i="6"/>
  <c r="F69" i="1"/>
  <c r="N38" i="6"/>
  <c r="F70" i="1" s="1"/>
  <c r="N42" i="6"/>
  <c r="F77" i="1" s="1"/>
  <c r="N43" i="6"/>
  <c r="F78" i="1"/>
  <c r="N44" i="6"/>
  <c r="F79" i="1" s="1"/>
  <c r="N45" i="6"/>
  <c r="F80" i="1"/>
  <c r="N46" i="6"/>
  <c r="F81" i="1" s="1"/>
  <c r="N47" i="6"/>
  <c r="F82" i="1"/>
  <c r="N48" i="6"/>
  <c r="F83" i="1" s="1"/>
  <c r="N49" i="6"/>
  <c r="F84" i="1"/>
  <c r="N50" i="6"/>
  <c r="F85" i="1" s="1"/>
  <c r="N51" i="6"/>
  <c r="F86" i="1"/>
  <c r="D2" i="1"/>
  <c r="G2" i="1"/>
  <c r="D3" i="1"/>
  <c r="G3" i="1"/>
  <c r="D4" i="1"/>
  <c r="G4" i="1"/>
  <c r="D5" i="1"/>
  <c r="G5" i="1"/>
  <c r="C2" i="6"/>
  <c r="F2" i="6"/>
  <c r="C3" i="6"/>
  <c r="F3" i="6"/>
  <c r="C4" i="6"/>
  <c r="F4" i="6"/>
  <c r="C5" i="6"/>
  <c r="F5" i="6"/>
  <c r="B39" i="6"/>
  <c r="C39" i="6"/>
  <c r="D39" i="6"/>
  <c r="E39" i="6"/>
  <c r="F39" i="6"/>
  <c r="G39" i="6"/>
  <c r="H39" i="6"/>
  <c r="I39" i="6"/>
  <c r="J39" i="6"/>
  <c r="K39" i="6"/>
  <c r="L39" i="6"/>
  <c r="M39" i="6"/>
  <c r="B52" i="6"/>
  <c r="C52" i="6"/>
  <c r="D52" i="6"/>
  <c r="E52" i="6"/>
  <c r="F52" i="6"/>
  <c r="G52" i="6"/>
  <c r="H52" i="6"/>
  <c r="I52" i="6"/>
  <c r="J52" i="6"/>
  <c r="K52" i="6"/>
  <c r="L52" i="6"/>
  <c r="M52" i="6"/>
  <c r="C2" i="2"/>
  <c r="F2" i="2"/>
  <c r="C3" i="2"/>
  <c r="F3" i="2"/>
  <c r="C4" i="2"/>
  <c r="F4" i="2"/>
  <c r="C5" i="2"/>
  <c r="F5" i="2"/>
  <c r="P9" i="2"/>
  <c r="P10" i="2"/>
  <c r="P11" i="2"/>
  <c r="P13" i="2"/>
  <c r="B14" i="2"/>
  <c r="B24" i="2" s="1"/>
  <c r="C14" i="2"/>
  <c r="C24" i="2" s="1"/>
  <c r="D14" i="2"/>
  <c r="E14" i="2"/>
  <c r="F14" i="2"/>
  <c r="F24" i="2" s="1"/>
  <c r="G14" i="2"/>
  <c r="G24" i="2" s="1"/>
  <c r="H14" i="2"/>
  <c r="I14" i="2"/>
  <c r="J14" i="2"/>
  <c r="J24" i="2" s="1"/>
  <c r="K14" i="2"/>
  <c r="K24" i="2" s="1"/>
  <c r="L14" i="2"/>
  <c r="M14" i="2"/>
  <c r="N17" i="2"/>
  <c r="O17" i="2"/>
  <c r="N18" i="2"/>
  <c r="N19" i="2"/>
  <c r="N20" i="2"/>
  <c r="N22" i="2" s="1"/>
  <c r="N21" i="2"/>
  <c r="O21" i="2"/>
  <c r="P21" i="2" s="1"/>
  <c r="B22" i="2"/>
  <c r="C22" i="2"/>
  <c r="D22" i="2"/>
  <c r="E22" i="2"/>
  <c r="F22" i="2"/>
  <c r="G22" i="2"/>
  <c r="H22" i="2"/>
  <c r="I22" i="2"/>
  <c r="J22" i="2"/>
  <c r="K22" i="2"/>
  <c r="L22" i="2"/>
  <c r="M22" i="2"/>
  <c r="O22" i="2"/>
  <c r="D24" i="2"/>
  <c r="E24" i="2"/>
  <c r="H24" i="2"/>
  <c r="I24" i="2"/>
  <c r="L24" i="2"/>
  <c r="M24" i="2"/>
  <c r="P14" i="2"/>
  <c r="G88" i="1" l="1"/>
  <c r="G72" i="1"/>
  <c r="P22" i="2"/>
  <c r="P24" i="2" s="1"/>
  <c r="F27" i="1"/>
  <c r="G29" i="1" s="1"/>
  <c r="G36" i="1" s="1"/>
  <c r="N24" i="2"/>
  <c r="F12" i="1"/>
  <c r="G14" i="1" s="1"/>
  <c r="G22" i="1" s="1"/>
  <c r="N52" i="6"/>
  <c r="N39" i="6"/>
  <c r="G38" i="1" l="1"/>
  <c r="G74" i="1" s="1"/>
  <c r="G90" i="1" s="1"/>
  <c r="G92" i="1" l="1"/>
  <c r="C6" i="5" s="1"/>
  <c r="G94" i="1"/>
</calcChain>
</file>

<file path=xl/sharedStrings.xml><?xml version="1.0" encoding="utf-8"?>
<sst xmlns="http://schemas.openxmlformats.org/spreadsheetml/2006/main" count="251" uniqueCount="193">
  <si>
    <t>Uncorrected Total Water Supply to the Distribution System:</t>
  </si>
  <si>
    <t>Adjustments to Total Water Supply:</t>
  </si>
  <si>
    <t>ADJUSTED TOTAL Water Supply (add 1c+2d):</t>
  </si>
  <si>
    <t>Uncorrected Total Metered Water Use/Sales:</t>
  </si>
  <si>
    <t>Adjustments to Total Metered Water Use:</t>
  </si>
  <si>
    <t>Authorized unmetered water uses:</t>
  </si>
  <si>
    <t>TOTAL Unaccounted-for Water (subtract line 9 from line 7):</t>
  </si>
  <si>
    <t>IDENTIFIED WATER LOSSES</t>
  </si>
  <si>
    <t>Recoverable Leakage (multiply line 13 by 0.75)</t>
  </si>
  <si>
    <t>TOTAL Authorized Unmetered Water (add lines 8a through 8q)</t>
  </si>
  <si>
    <t>TOTAL Identified Water Losses (add lines 11a through 11j):</t>
  </si>
  <si>
    <t xml:space="preserve"> </t>
  </si>
  <si>
    <t>Florida Rural Water Association</t>
  </si>
  <si>
    <t>Water Audit Worksheet</t>
  </si>
  <si>
    <t>Total</t>
  </si>
  <si>
    <t>Date:</t>
  </si>
  <si>
    <t>Corrected Total</t>
  </si>
  <si>
    <t>FRWA Member:</t>
  </si>
  <si>
    <t>Address:</t>
  </si>
  <si>
    <t>Telephone:</t>
  </si>
  <si>
    <t>Fax:</t>
  </si>
  <si>
    <t>Contact:</t>
  </si>
  <si>
    <t>E-mail:</t>
  </si>
  <si>
    <t>PWS:</t>
  </si>
  <si>
    <t>County:</t>
  </si>
  <si>
    <t>Prepared by:</t>
  </si>
  <si>
    <t>2970 Wellington Circle West, Suite 101</t>
  </si>
  <si>
    <t>Tallahassee, Florida 32309-6885</t>
  </si>
  <si>
    <t xml:space="preserve">Phone: </t>
  </si>
  <si>
    <t>850-668-2746</t>
  </si>
  <si>
    <t xml:space="preserve">Fax: </t>
  </si>
  <si>
    <t>850-893-4581</t>
  </si>
  <si>
    <t>City of Normal</t>
  </si>
  <si>
    <t>100 Oak Avenue</t>
  </si>
  <si>
    <t>Normal FL 3333</t>
  </si>
  <si>
    <t>850-555-1111</t>
  </si>
  <si>
    <t>850-555-1112</t>
  </si>
  <si>
    <t>Robert Normal, City Administrator</t>
  </si>
  <si>
    <t>rnormal@cityofnormal.org</t>
  </si>
  <si>
    <t>Connections:</t>
  </si>
  <si>
    <t>Population:</t>
  </si>
  <si>
    <t>County</t>
  </si>
  <si>
    <t>FRWA Circuit Rider</t>
  </si>
  <si>
    <t>Member:</t>
  </si>
  <si>
    <t>Conn:</t>
  </si>
  <si>
    <t>City:</t>
  </si>
  <si>
    <t>1.          Chemical Mix &amp; Application:</t>
  </si>
  <si>
    <t>2.          Filter Wash Water:</t>
  </si>
  <si>
    <t>3.          Filter Surface Wash:</t>
  </si>
  <si>
    <t>4.          Pump Priming:</t>
  </si>
  <si>
    <t>5.          Pump Bearing Lubrication:</t>
  </si>
  <si>
    <t>6.          Laboratory Use:</t>
  </si>
  <si>
    <t>7.          Other Misc. Plant Use:</t>
  </si>
  <si>
    <t>By:</t>
  </si>
  <si>
    <t>Line</t>
  </si>
  <si>
    <t>Item &amp; Description</t>
  </si>
  <si>
    <t>SubTotal</t>
  </si>
  <si>
    <t>Water Volume (MGD)</t>
  </si>
  <si>
    <t>Total Cumulative</t>
  </si>
  <si>
    <t>a.</t>
  </si>
  <si>
    <t>b.</t>
  </si>
  <si>
    <t>c.</t>
  </si>
  <si>
    <t>Total from Plant Master Meters:</t>
  </si>
  <si>
    <t>Total Purchased Water:</t>
  </si>
  <si>
    <t>Total Water Supplied (add 1a+1b):</t>
  </si>
  <si>
    <t>d.</t>
  </si>
  <si>
    <t>Source Meter Error  (+ or -):</t>
  </si>
  <si>
    <t>Change in Reservoir and Tank Storage:</t>
  </si>
  <si>
    <t>Other Contribution or Losses (+ or -):</t>
  </si>
  <si>
    <t>Total Adjustments (add 2a+2b+2c):</t>
  </si>
  <si>
    <t>Total Residential Metered Water Use:</t>
  </si>
  <si>
    <t>Total Commercial Metered Water Use:</t>
  </si>
  <si>
    <t>Total Adjusted Metered Water Use (add 5a+5b):</t>
  </si>
  <si>
    <r>
      <t>Total Sales Meter &amp; System Meter Errors (</t>
    </r>
    <r>
      <rPr>
        <u/>
        <sz val="12"/>
        <rFont val="Arial Narrow"/>
        <family val="2"/>
      </rPr>
      <t>+</t>
    </r>
    <r>
      <rPr>
        <sz val="12"/>
        <rFont val="Arial Narrow"/>
        <family val="2"/>
      </rPr>
      <t>):</t>
    </r>
  </si>
  <si>
    <r>
      <t>Adjustments Due to Meter Reading lag (</t>
    </r>
    <r>
      <rPr>
        <u/>
        <sz val="12"/>
        <rFont val="Arial Narrow"/>
        <family val="2"/>
      </rPr>
      <t>+</t>
    </r>
    <r>
      <rPr>
        <sz val="12"/>
        <rFont val="Arial Narrow"/>
        <family val="2"/>
      </rPr>
      <t>):</t>
    </r>
  </si>
  <si>
    <t>CORRECTED TOTAL UNACCOUNTED-FOR WATER (Subtract line 6 from line 3):</t>
  </si>
  <si>
    <t>e.</t>
  </si>
  <si>
    <t>f.</t>
  </si>
  <si>
    <t>g.</t>
  </si>
  <si>
    <t>h.</t>
  </si>
  <si>
    <t>Firefighting &amp; Training:</t>
  </si>
  <si>
    <t>Main Flushings:</t>
  </si>
  <si>
    <t>Storm Drain Flushing:</t>
  </si>
  <si>
    <t>Sewer Cleaning</t>
  </si>
  <si>
    <t>Street Cleanings:</t>
  </si>
  <si>
    <t>Water Company Use (domestic):</t>
  </si>
  <si>
    <t>Bulk Water Sales:</t>
  </si>
  <si>
    <t>Tank Drainings:</t>
  </si>
  <si>
    <t>Schools:</t>
  </si>
  <si>
    <t>Landscaping In Large Public Areas</t>
  </si>
  <si>
    <t>1. Parks:</t>
  </si>
  <si>
    <t>2. Golf Courses:</t>
  </si>
  <si>
    <t>3. Cemeteries:</t>
  </si>
  <si>
    <t>4. Playgrounds:</t>
  </si>
  <si>
    <t>5. Highway Median Strips::</t>
  </si>
  <si>
    <t>6. Other Landscaping:</t>
  </si>
  <si>
    <t>k.</t>
  </si>
  <si>
    <t>l.</t>
  </si>
  <si>
    <t>m.</t>
  </si>
  <si>
    <t>n.</t>
  </si>
  <si>
    <t>o.</t>
  </si>
  <si>
    <t>p.</t>
  </si>
  <si>
    <t>Decorative Water Facilities:</t>
  </si>
  <si>
    <t>Swimming Pools:</t>
  </si>
  <si>
    <t>Construction Sites:</t>
  </si>
  <si>
    <t>Water Quality &amp; Other Testing:</t>
  </si>
  <si>
    <t>Plant Uses:</t>
  </si>
  <si>
    <t>q.</t>
  </si>
  <si>
    <t>Other Unmetered Leaks:</t>
  </si>
  <si>
    <t>Repaired System Leaks:</t>
  </si>
  <si>
    <t>7. Other Misc. Plant Use:</t>
  </si>
  <si>
    <t>1. Chemical Mix &amp; Application:</t>
  </si>
  <si>
    <t>2. Filter Wash Water:</t>
  </si>
  <si>
    <t>3. Filter Surface Wash:</t>
  </si>
  <si>
    <t>4. Pump Priming:</t>
  </si>
  <si>
    <t>5. Pump Bearing Lubrication:</t>
  </si>
  <si>
    <t>6. Laboratory Use:</t>
  </si>
  <si>
    <t xml:space="preserve">i. </t>
  </si>
  <si>
    <t xml:space="preserve">j. </t>
  </si>
  <si>
    <t>Accounting Procedure Errors:</t>
  </si>
  <si>
    <t>Illegal Connections:</t>
  </si>
  <si>
    <t>Malfunctioning Distribution System Controls:</t>
  </si>
  <si>
    <t>Reservoir Seepage &amp; Leakage:</t>
  </si>
  <si>
    <t>Evaporation:</t>
  </si>
  <si>
    <t>Reservoir Overflow:</t>
  </si>
  <si>
    <t>Identified Leakage:</t>
  </si>
  <si>
    <t>Bleeders &amp; Blow-offs:</t>
  </si>
  <si>
    <t>Emergency Meter Removal:</t>
  </si>
  <si>
    <t>Thefts:</t>
  </si>
  <si>
    <t>WATER SYSTEM REVIEW WORKSHEET</t>
  </si>
  <si>
    <t>Water Produced (MGD)</t>
  </si>
  <si>
    <t>Water Plant #1</t>
  </si>
  <si>
    <t>Water Plant #2</t>
  </si>
  <si>
    <t>Water Plant #3</t>
  </si>
  <si>
    <t>Purchased Water</t>
  </si>
  <si>
    <t>Meter % Correction</t>
  </si>
  <si>
    <t>Water Sold (MGD)</t>
  </si>
  <si>
    <t>Residential</t>
  </si>
  <si>
    <t>Commercial #1</t>
  </si>
  <si>
    <t>Institutional</t>
  </si>
  <si>
    <t>Wholesale Accounts</t>
  </si>
  <si>
    <t>Percent Losses</t>
  </si>
  <si>
    <t>Total Institutional Metered Water Use:</t>
  </si>
  <si>
    <t>CORRECTED TOTAL Metered Water Use (add 4e+5c):</t>
  </si>
  <si>
    <t>Total Metered Water Use (add 4a+4b+4c+4d):</t>
  </si>
  <si>
    <t>Total Other (wholesale) Metered Water Use:</t>
  </si>
  <si>
    <t>WATER PUMPED, PURCHASED &amp; SOLD ~ AUDIT WORKSHEET</t>
  </si>
  <si>
    <t>WATER LOSSES ~ AUDIT WORKSHEET</t>
  </si>
  <si>
    <t>1. Parks</t>
  </si>
  <si>
    <t>2. Golf Courses</t>
  </si>
  <si>
    <t>3. Cemeteries</t>
  </si>
  <si>
    <t>4. Playgrounds</t>
  </si>
  <si>
    <t>5. Highway Median Strips</t>
  </si>
  <si>
    <t>6. Other Landscaping</t>
  </si>
  <si>
    <t>1. Chemical Mix &amp; Application</t>
  </si>
  <si>
    <t>2. Filter Wash Water</t>
  </si>
  <si>
    <t>3. Filter Surface Wash</t>
  </si>
  <si>
    <t>4. Pump Priming</t>
  </si>
  <si>
    <t>5. Pump Bearing Lubrication</t>
  </si>
  <si>
    <t>6. Laboratory Use</t>
  </si>
  <si>
    <t>7. Other Misc. Plant Use</t>
  </si>
  <si>
    <t>a. Firefighting &amp; Training</t>
  </si>
  <si>
    <t>b. Main Flushings</t>
  </si>
  <si>
    <t>c. Storm Drain Flushing</t>
  </si>
  <si>
    <t>d. Sewer Cleaning</t>
  </si>
  <si>
    <t>e. Street Cleanings</t>
  </si>
  <si>
    <t>f. Water Company Use (domestic)</t>
  </si>
  <si>
    <t>g. Bulk Water Sales</t>
  </si>
  <si>
    <t>h. Tank Drainings</t>
  </si>
  <si>
    <t>i. Schools</t>
  </si>
  <si>
    <t>j. Landscaping In Large Public Areas</t>
  </si>
  <si>
    <t>k. Decorative Water Facilities</t>
  </si>
  <si>
    <t>l .Swimming Pools</t>
  </si>
  <si>
    <t>m. Construction Sites</t>
  </si>
  <si>
    <t>n. Water Quality &amp; Other Testing</t>
  </si>
  <si>
    <t>o. Plant Uses</t>
  </si>
  <si>
    <t>p. Other Unmetered Leaks</t>
  </si>
  <si>
    <t>q. Repaired System Leaks</t>
  </si>
  <si>
    <t>IDENTIFIED
Water Losses</t>
  </si>
  <si>
    <t>Authorized Unmetered
Water Losses</t>
  </si>
  <si>
    <t>a. Accounting Procedure Errors</t>
  </si>
  <si>
    <t>b. Illegal Connections</t>
  </si>
  <si>
    <t>c. Malfunctioning Distribution System Controls</t>
  </si>
  <si>
    <t>d. Reservoir Seepage &amp; Leakage</t>
  </si>
  <si>
    <t>e. Evaporation</t>
  </si>
  <si>
    <t>f. Reservoir Overflow</t>
  </si>
  <si>
    <t>g. Identified Leakage</t>
  </si>
  <si>
    <t>h. Bleeders &amp; Blow-offs</t>
  </si>
  <si>
    <t>i. Emergency Meter Removal</t>
  </si>
  <si>
    <t>j. Thefts</t>
  </si>
  <si>
    <t>Potential Water System Leakage (subtract line 12 from line 10):</t>
  </si>
  <si>
    <t xml:space="preserve">Estimated Percentage Water Loss:  </t>
  </si>
  <si>
    <t>Estimated Water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</si>
</sst>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7" formatCode="mmmm\-yy"/>
    <numFmt numFmtId="177" formatCode="0.0%"/>
    <numFmt numFmtId="182" formatCode="mmmm\ d\,\ yyyy"/>
    <numFmt numFmtId="187" formatCode="\C\o\n\n\e\c\t\i\o\n\s\:\ #,##0"/>
    <numFmt numFmtId="188" formatCode="\P\o\p\u\l\a\t\i\o\n\:\ #,##0"/>
    <numFmt numFmtId="215" formatCode="#,##0\ \M\G\D"/>
    <numFmt numFmtId="217" formatCode="_(* #,##0_);_(* \(#,##0\);_(* &quot;-&quot;??_);_(@_)"/>
  </numFmts>
  <fonts count="48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MS Sans Serif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2"/>
      <name val="Arial Narrow"/>
      <family val="2"/>
    </font>
    <font>
      <sz val="36"/>
      <color indexed="10"/>
      <name val="Impact"/>
      <family val="2"/>
    </font>
    <font>
      <sz val="14"/>
      <name val="Arial Narrow"/>
      <family val="2"/>
    </font>
    <font>
      <sz val="14"/>
      <color indexed="10"/>
      <name val="Arial Black"/>
      <family val="2"/>
    </font>
    <font>
      <sz val="14"/>
      <name val="MS Sans Serif"/>
    </font>
    <font>
      <b/>
      <sz val="24"/>
      <color indexed="12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sz val="24"/>
      <name val="Arial"/>
      <family val="2"/>
    </font>
    <font>
      <sz val="24"/>
      <color indexed="12"/>
      <name val="Impact"/>
      <family val="2"/>
    </font>
    <font>
      <sz val="24"/>
      <name val="Arial Narrow"/>
      <family val="2"/>
    </font>
    <font>
      <sz val="18"/>
      <name val="Arial"/>
      <family val="2"/>
    </font>
    <font>
      <sz val="18"/>
      <name val="Arial Narrow"/>
      <family val="2"/>
    </font>
    <font>
      <sz val="14"/>
      <color indexed="12"/>
      <name val="Arial Black"/>
      <family val="2"/>
    </font>
    <font>
      <sz val="12"/>
      <color indexed="12"/>
      <name val="Arial Narrow"/>
      <family val="2"/>
    </font>
    <font>
      <b/>
      <sz val="12"/>
      <name val="Arial Narrow"/>
      <family val="2"/>
    </font>
    <font>
      <sz val="16"/>
      <name val="Arial Black"/>
      <family val="2"/>
    </font>
    <font>
      <sz val="12"/>
      <name val="Arial"/>
      <family val="2"/>
    </font>
    <font>
      <u/>
      <sz val="12"/>
      <name val="Arial Narrow"/>
      <family val="2"/>
    </font>
    <font>
      <sz val="44"/>
      <color indexed="12"/>
      <name val="Impact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name val="Arial Narrow"/>
      <family val="2"/>
    </font>
    <font>
      <b/>
      <sz val="12"/>
      <color indexed="10"/>
      <name val="Arial"/>
      <family val="2"/>
    </font>
    <font>
      <sz val="12"/>
      <color indexed="10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1" applyNumberFormat="0" applyAlignment="0" applyProtection="0"/>
    <xf numFmtId="0" fontId="9" fillId="8" borderId="2" applyNumberFormat="0" applyAlignment="0" applyProtection="0"/>
    <xf numFmtId="43" fontId="1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1" applyNumberFormat="0" applyAlignment="0" applyProtection="0"/>
    <xf numFmtId="0" fontId="16" fillId="0" borderId="6" applyNumberFormat="0" applyFill="0" applyAlignment="0" applyProtection="0"/>
    <xf numFmtId="0" fontId="17" fillId="19" borderId="0" applyNumberFormat="0" applyBorder="0" applyAlignment="0" applyProtection="0"/>
    <xf numFmtId="0" fontId="18" fillId="0" borderId="0"/>
    <xf numFmtId="0" fontId="18" fillId="0" borderId="0"/>
    <xf numFmtId="0" fontId="1" fillId="6" borderId="7" applyNumberFormat="0" applyFont="0" applyAlignment="0" applyProtection="0"/>
    <xf numFmtId="0" fontId="19" fillId="15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9" applyNumberFormat="0" applyFill="0" applyAlignment="0" applyProtection="0"/>
    <xf numFmtId="49" fontId="1" fillId="0" borderId="0">
      <alignment horizontal="center" vertical="center"/>
    </xf>
    <xf numFmtId="0" fontId="21" fillId="0" borderId="0" applyNumberFormat="0" applyFill="0" applyBorder="0" applyAlignment="0" applyProtection="0"/>
  </cellStyleXfs>
  <cellXfs count="179">
    <xf numFmtId="0" fontId="0" fillId="0" borderId="0" xfId="0"/>
    <xf numFmtId="0" fontId="4" fillId="20" borderId="0" xfId="40" applyFont="1" applyFill="1" applyProtection="1">
      <protection hidden="1"/>
    </xf>
    <xf numFmtId="0" fontId="4" fillId="0" borderId="0" xfId="40" applyFont="1" applyProtection="1">
      <protection hidden="1"/>
    </xf>
    <xf numFmtId="0" fontId="4" fillId="0" borderId="0" xfId="40" applyFont="1" applyFill="1" applyProtection="1">
      <protection hidden="1"/>
    </xf>
    <xf numFmtId="2" fontId="23" fillId="0" borderId="0" xfId="40" applyNumberFormat="1" applyFont="1" applyFill="1" applyAlignment="1" applyProtection="1">
      <alignment horizontal="right"/>
      <protection hidden="1"/>
    </xf>
    <xf numFmtId="0" fontId="23" fillId="0" borderId="0" xfId="40" applyFont="1" applyFill="1" applyAlignment="1" applyProtection="1">
      <alignment horizontal="center"/>
      <protection hidden="1"/>
    </xf>
    <xf numFmtId="0" fontId="23" fillId="0" borderId="0" xfId="40" applyFont="1" applyFill="1" applyAlignment="1" applyProtection="1">
      <alignment horizontal="right"/>
      <protection hidden="1"/>
    </xf>
    <xf numFmtId="0" fontId="4" fillId="20" borderId="0" xfId="41" applyFont="1" applyFill="1" applyProtection="1">
      <protection hidden="1"/>
    </xf>
    <xf numFmtId="0" fontId="23" fillId="0" borderId="0" xfId="41" applyFont="1" applyFill="1" applyAlignment="1" applyProtection="1">
      <alignment horizontal="right"/>
      <protection hidden="1"/>
    </xf>
    <xf numFmtId="0" fontId="4" fillId="0" borderId="0" xfId="41" applyFont="1" applyFill="1" applyProtection="1">
      <protection hidden="1"/>
    </xf>
    <xf numFmtId="0" fontId="18" fillId="0" borderId="0" xfId="41" applyFill="1" applyProtection="1">
      <protection hidden="1"/>
    </xf>
    <xf numFmtId="0" fontId="4" fillId="0" borderId="0" xfId="41" applyFont="1" applyProtection="1">
      <protection hidden="1"/>
    </xf>
    <xf numFmtId="0" fontId="25" fillId="0" borderId="0" xfId="40" applyFont="1" applyFill="1" applyAlignment="1" applyProtection="1">
      <alignment horizontal="right"/>
      <protection hidden="1"/>
    </xf>
    <xf numFmtId="0" fontId="26" fillId="0" borderId="0" xfId="40" applyFont="1" applyFill="1" applyAlignment="1" applyProtection="1">
      <alignment horizontal="center"/>
      <protection hidden="1"/>
    </xf>
    <xf numFmtId="0" fontId="27" fillId="0" borderId="0" xfId="40" applyFont="1" applyFill="1" applyProtection="1">
      <protection hidden="1"/>
    </xf>
    <xf numFmtId="0" fontId="4" fillId="0" borderId="0" xfId="41" applyFont="1" applyFill="1" applyAlignment="1" applyProtection="1">
      <alignment horizontal="center"/>
      <protection hidden="1"/>
    </xf>
    <xf numFmtId="0" fontId="4" fillId="0" borderId="0" xfId="41" applyNumberFormat="1" applyFont="1" applyFill="1" applyAlignment="1" applyProtection="1">
      <alignment horizontal="center"/>
      <protection hidden="1"/>
    </xf>
    <xf numFmtId="0" fontId="23" fillId="0" borderId="0" xfId="40" quotePrefix="1" applyFont="1" applyFill="1" applyAlignment="1" applyProtection="1">
      <alignment horizontal="right"/>
      <protection hidden="1"/>
    </xf>
    <xf numFmtId="0" fontId="28" fillId="0" borderId="0" xfId="40" applyFont="1" applyFill="1" applyAlignment="1" applyProtection="1">
      <alignment horizontal="left"/>
      <protection hidden="1"/>
    </xf>
    <xf numFmtId="0" fontId="25" fillId="0" borderId="0" xfId="40" applyFont="1" applyFill="1" applyProtection="1">
      <protection hidden="1"/>
    </xf>
    <xf numFmtId="0" fontId="30" fillId="20" borderId="0" xfId="40" applyFont="1" applyFill="1" applyProtection="1">
      <protection hidden="1"/>
    </xf>
    <xf numFmtId="0" fontId="30" fillId="0" borderId="0" xfId="40" applyFont="1" applyFill="1" applyProtection="1">
      <protection hidden="1"/>
    </xf>
    <xf numFmtId="0" fontId="29" fillId="0" borderId="0" xfId="40" applyFont="1" applyFill="1" applyAlignment="1" applyProtection="1">
      <alignment horizontal="right"/>
      <protection hidden="1"/>
    </xf>
    <xf numFmtId="0" fontId="30" fillId="0" borderId="0" xfId="40" applyFont="1" applyProtection="1">
      <protection hidden="1"/>
    </xf>
    <xf numFmtId="0" fontId="31" fillId="20" borderId="0" xfId="40" applyFont="1" applyFill="1" applyProtection="1">
      <protection hidden="1"/>
    </xf>
    <xf numFmtId="0" fontId="31" fillId="0" borderId="0" xfId="40" applyFont="1" applyFill="1" applyProtection="1">
      <protection hidden="1"/>
    </xf>
    <xf numFmtId="0" fontId="32" fillId="0" borderId="0" xfId="41" applyFont="1" applyFill="1" applyAlignment="1" applyProtection="1">
      <alignment horizontal="center"/>
      <protection hidden="1"/>
    </xf>
    <xf numFmtId="2" fontId="31" fillId="0" borderId="0" xfId="40" applyNumberFormat="1" applyFont="1" applyFill="1" applyAlignment="1" applyProtection="1">
      <alignment horizontal="right"/>
      <protection hidden="1"/>
    </xf>
    <xf numFmtId="0" fontId="31" fillId="0" borderId="0" xfId="40" applyFont="1" applyProtection="1">
      <protection hidden="1"/>
    </xf>
    <xf numFmtId="0" fontId="33" fillId="20" borderId="0" xfId="40" applyFont="1" applyFill="1" applyProtection="1">
      <protection hidden="1"/>
    </xf>
    <xf numFmtId="0" fontId="33" fillId="0" borderId="0" xfId="40" applyFont="1" applyFill="1" applyProtection="1">
      <protection hidden="1"/>
    </xf>
    <xf numFmtId="0" fontId="28" fillId="0" borderId="0" xfId="40" applyFont="1" applyFill="1" applyAlignment="1" applyProtection="1">
      <alignment horizontal="center"/>
      <protection hidden="1"/>
    </xf>
    <xf numFmtId="2" fontId="33" fillId="0" borderId="0" xfId="40" applyNumberFormat="1" applyFont="1" applyFill="1" applyAlignment="1" applyProtection="1">
      <alignment horizontal="right"/>
      <protection hidden="1"/>
    </xf>
    <xf numFmtId="0" fontId="33" fillId="0" borderId="0" xfId="40" applyFont="1" applyFill="1" applyAlignment="1" applyProtection="1">
      <alignment horizontal="center"/>
      <protection hidden="1"/>
    </xf>
    <xf numFmtId="0" fontId="33" fillId="0" borderId="0" xfId="40" applyFont="1" applyProtection="1">
      <protection hidden="1"/>
    </xf>
    <xf numFmtId="187" fontId="25" fillId="0" borderId="0" xfId="41" applyNumberFormat="1" applyFont="1" applyFill="1" applyAlignment="1" applyProtection="1">
      <alignment horizontal="right"/>
      <protection hidden="1"/>
    </xf>
    <xf numFmtId="188" fontId="25" fillId="0" borderId="0" xfId="41" applyNumberFormat="1" applyFont="1" applyFill="1" applyAlignment="1" applyProtection="1">
      <alignment horizontal="left"/>
      <protection hidden="1"/>
    </xf>
    <xf numFmtId="3" fontId="4" fillId="0" borderId="0" xfId="41" applyNumberFormat="1" applyFont="1" applyFill="1" applyAlignment="1" applyProtection="1">
      <alignment horizontal="center"/>
      <protection hidden="1"/>
    </xf>
    <xf numFmtId="0" fontId="34" fillId="20" borderId="0" xfId="41" applyFont="1" applyFill="1" applyProtection="1">
      <protection hidden="1"/>
    </xf>
    <xf numFmtId="0" fontId="35" fillId="0" borderId="0" xfId="41" applyFont="1" applyFill="1" applyAlignment="1" applyProtection="1">
      <alignment horizontal="right"/>
      <protection hidden="1"/>
    </xf>
    <xf numFmtId="0" fontId="34" fillId="0" borderId="0" xfId="41" applyFont="1" applyFill="1" applyProtection="1">
      <protection hidden="1"/>
    </xf>
    <xf numFmtId="1" fontId="34" fillId="0" borderId="0" xfId="41" applyNumberFormat="1" applyFont="1" applyFill="1" applyAlignment="1" applyProtection="1">
      <alignment horizontal="center"/>
      <protection hidden="1"/>
    </xf>
    <xf numFmtId="0" fontId="34" fillId="0" borderId="0" xfId="40" applyFont="1" applyProtection="1">
      <protection hidden="1"/>
    </xf>
    <xf numFmtId="0" fontId="34" fillId="0" borderId="0" xfId="40" applyFont="1" applyFill="1" applyProtection="1">
      <protection hidden="1"/>
    </xf>
    <xf numFmtId="0" fontId="36" fillId="0" borderId="0" xfId="40" applyFont="1" applyFill="1" applyAlignment="1" applyProtection="1">
      <alignment horizontal="left"/>
      <protection hidden="1"/>
    </xf>
    <xf numFmtId="0" fontId="37" fillId="0" borderId="0" xfId="40" applyFont="1" applyFill="1" applyAlignment="1" applyProtection="1">
      <alignment horizontal="left"/>
      <protection hidden="1"/>
    </xf>
    <xf numFmtId="0" fontId="23" fillId="0" borderId="0" xfId="40" applyFont="1" applyFill="1" applyAlignment="1" applyProtection="1">
      <alignment horizontal="left"/>
      <protection hidden="1"/>
    </xf>
    <xf numFmtId="15" fontId="38" fillId="0" borderId="0" xfId="40" applyNumberFormat="1" applyFont="1" applyFill="1" applyAlignment="1" applyProtection="1">
      <alignment horizontal="center"/>
      <protection hidden="1"/>
    </xf>
    <xf numFmtId="15" fontId="38" fillId="0" borderId="0" xfId="40" applyNumberFormat="1" applyFont="1" applyFill="1" applyAlignment="1" applyProtection="1">
      <alignment horizontal="left"/>
      <protection hidden="1"/>
    </xf>
    <xf numFmtId="0" fontId="23" fillId="0" borderId="0" xfId="40" applyFont="1" applyAlignment="1" applyProtection="1">
      <alignment horizontal="left"/>
      <protection hidden="1"/>
    </xf>
    <xf numFmtId="0" fontId="38" fillId="0" borderId="0" xfId="40" applyFont="1" applyFill="1" applyAlignment="1" applyProtection="1">
      <alignment horizontal="left"/>
      <protection hidden="1"/>
    </xf>
    <xf numFmtId="0" fontId="38" fillId="0" borderId="0" xfId="40" applyFont="1" applyFill="1" applyAlignment="1" applyProtection="1">
      <alignment horizontal="center"/>
      <protection hidden="1"/>
    </xf>
    <xf numFmtId="3" fontId="38" fillId="0" borderId="0" xfId="28" applyNumberFormat="1" applyFont="1" applyFill="1" applyAlignment="1" applyProtection="1">
      <alignment horizontal="left"/>
      <protection hidden="1"/>
    </xf>
    <xf numFmtId="3" fontId="38" fillId="0" borderId="0" xfId="28" applyNumberFormat="1" applyFont="1" applyFill="1" applyAlignment="1" applyProtection="1">
      <alignment horizontal="center"/>
      <protection hidden="1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/>
    <xf numFmtId="0" fontId="22" fillId="0" borderId="0" xfId="0" applyFont="1" applyAlignment="1">
      <alignment vertical="top"/>
    </xf>
    <xf numFmtId="0" fontId="22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3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indent="6"/>
    </xf>
    <xf numFmtId="0" fontId="22" fillId="0" borderId="0" xfId="0" applyFont="1" applyAlignment="1">
      <alignment horizontal="left" vertical="top" indent="9"/>
    </xf>
    <xf numFmtId="0" fontId="40" fillId="0" borderId="0" xfId="0" applyFont="1" applyAlignment="1"/>
    <xf numFmtId="0" fontId="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/>
    </xf>
    <xf numFmtId="215" fontId="36" fillId="0" borderId="0" xfId="40" applyNumberFormat="1" applyFont="1" applyFill="1" applyAlignment="1" applyProtection="1">
      <alignment horizontal="left"/>
      <protection hidden="1"/>
    </xf>
    <xf numFmtId="215" fontId="0" fillId="0" borderId="0" xfId="0" applyNumberFormat="1" applyAlignment="1"/>
    <xf numFmtId="215" fontId="2" fillId="0" borderId="0" xfId="0" applyNumberFormat="1" applyFont="1" applyAlignment="1">
      <alignment horizontal="left" vertical="center"/>
    </xf>
    <xf numFmtId="215" fontId="22" fillId="0" borderId="0" xfId="0" applyNumberFormat="1" applyFont="1" applyAlignment="1">
      <alignment horizontal="left" vertical="center"/>
    </xf>
    <xf numFmtId="215" fontId="22" fillId="0" borderId="10" xfId="0" applyNumberFormat="1" applyFont="1" applyBorder="1" applyAlignment="1">
      <alignment horizontal="right"/>
    </xf>
    <xf numFmtId="215" fontId="22" fillId="0" borderId="0" xfId="0" applyNumberFormat="1" applyFont="1" applyAlignment="1">
      <alignment horizontal="right" vertical="center"/>
    </xf>
    <xf numFmtId="215" fontId="22" fillId="0" borderId="0" xfId="0" applyNumberFormat="1" applyFont="1" applyAlignment="1">
      <alignment horizontal="right"/>
    </xf>
    <xf numFmtId="215" fontId="22" fillId="0" borderId="11" xfId="0" applyNumberFormat="1" applyFont="1" applyBorder="1" applyAlignment="1">
      <alignment horizontal="right"/>
    </xf>
    <xf numFmtId="215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/>
    <xf numFmtId="3" fontId="22" fillId="0" borderId="0" xfId="0" applyNumberFormat="1" applyFont="1" applyBorder="1" applyAlignment="1">
      <alignment horizontal="center"/>
    </xf>
    <xf numFmtId="215" fontId="2" fillId="0" borderId="12" xfId="0" applyNumberFormat="1" applyFont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 applyAlignment="1"/>
    <xf numFmtId="0" fontId="22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215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4" fillId="0" borderId="0" xfId="41" applyNumberFormat="1" applyFont="1" applyFill="1" applyAlignment="1" applyProtection="1">
      <alignment horizontal="center"/>
      <protection hidden="1"/>
    </xf>
    <xf numFmtId="0" fontId="22" fillId="0" borderId="13" xfId="0" applyFont="1" applyBorder="1" applyAlignment="1">
      <alignment horizontal="left" vertical="center"/>
    </xf>
    <xf numFmtId="0" fontId="23" fillId="0" borderId="0" xfId="0" applyFont="1"/>
    <xf numFmtId="0" fontId="23" fillId="0" borderId="0" xfId="0" applyFont="1" applyFill="1" applyAlignment="1">
      <alignment horizontal="left" vertical="center"/>
    </xf>
    <xf numFmtId="0" fontId="0" fillId="0" borderId="0" xfId="0" applyBorder="1" applyAlignment="1"/>
    <xf numFmtId="0" fontId="23" fillId="0" borderId="0" xfId="0" applyFont="1" applyFill="1" applyBorder="1" applyAlignment="1">
      <alignment horizontal="left" vertical="center"/>
    </xf>
    <xf numFmtId="41" fontId="23" fillId="0" borderId="14" xfId="28" applyNumberFormat="1" applyFont="1" applyFill="1" applyBorder="1" applyAlignment="1" applyProtection="1">
      <alignment horizontal="left" vertical="center"/>
      <protection locked="0"/>
    </xf>
    <xf numFmtId="43" fontId="23" fillId="0" borderId="15" xfId="28" applyFont="1" applyFill="1" applyBorder="1" applyAlignment="1" applyProtection="1">
      <alignment horizontal="left" vertical="center"/>
      <protection locked="0"/>
    </xf>
    <xf numFmtId="41" fontId="23" fillId="0" borderId="15" xfId="28" applyNumberFormat="1" applyFont="1" applyFill="1" applyBorder="1" applyAlignment="1" applyProtection="1">
      <alignment horizontal="left" vertical="center"/>
      <protection locked="0"/>
    </xf>
    <xf numFmtId="17" fontId="38" fillId="21" borderId="16" xfId="0" applyNumberFormat="1" applyFont="1" applyFill="1" applyBorder="1" applyAlignment="1">
      <alignment horizontal="center" vertical="center"/>
    </xf>
    <xf numFmtId="0" fontId="38" fillId="21" borderId="17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indent="1"/>
    </xf>
    <xf numFmtId="0" fontId="23" fillId="0" borderId="19" xfId="0" applyFont="1" applyFill="1" applyBorder="1" applyAlignment="1">
      <alignment horizontal="left" vertical="center" indent="1"/>
    </xf>
    <xf numFmtId="0" fontId="23" fillId="0" borderId="20" xfId="0" applyFont="1" applyFill="1" applyBorder="1" applyAlignment="1">
      <alignment horizontal="left" vertical="center" indent="1"/>
    </xf>
    <xf numFmtId="43" fontId="23" fillId="0" borderId="21" xfId="28" applyFont="1" applyFill="1" applyBorder="1" applyAlignment="1" applyProtection="1">
      <alignment horizontal="left" vertical="center"/>
      <protection locked="0"/>
    </xf>
    <xf numFmtId="41" fontId="23" fillId="0" borderId="21" xfId="28" applyNumberFormat="1" applyFont="1" applyFill="1" applyBorder="1" applyAlignment="1" applyProtection="1">
      <alignment horizontal="left" vertical="center"/>
      <protection locked="0"/>
    </xf>
    <xf numFmtId="0" fontId="38" fillId="0" borderId="22" xfId="0" applyFont="1" applyBorder="1" applyAlignment="1">
      <alignment horizontal="left" vertical="center" indent="1"/>
    </xf>
    <xf numFmtId="41" fontId="38" fillId="0" borderId="23" xfId="28" applyNumberFormat="1" applyFont="1" applyBorder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41" fontId="23" fillId="0" borderId="24" xfId="28" applyNumberFormat="1" applyFont="1" applyFill="1" applyBorder="1" applyAlignment="1">
      <alignment horizontal="left" vertical="center"/>
    </xf>
    <xf numFmtId="41" fontId="23" fillId="0" borderId="25" xfId="28" applyNumberFormat="1" applyFont="1" applyFill="1" applyBorder="1" applyAlignment="1">
      <alignment horizontal="left" vertical="center"/>
    </xf>
    <xf numFmtId="41" fontId="23" fillId="0" borderId="26" xfId="28" applyNumberFormat="1" applyFont="1" applyFill="1" applyBorder="1" applyAlignment="1">
      <alignment horizontal="left" vertical="center"/>
    </xf>
    <xf numFmtId="41" fontId="38" fillId="0" borderId="27" xfId="28" applyNumberFormat="1" applyFont="1" applyBorder="1" applyAlignment="1">
      <alignment horizontal="left" vertical="center"/>
    </xf>
    <xf numFmtId="41" fontId="23" fillId="0" borderId="28" xfId="28" applyNumberFormat="1" applyFont="1" applyFill="1" applyBorder="1" applyAlignment="1">
      <alignment horizontal="left" vertical="center"/>
    </xf>
    <xf numFmtId="41" fontId="23" fillId="0" borderId="29" xfId="28" applyNumberFormat="1" applyFont="1" applyFill="1" applyBorder="1" applyAlignment="1">
      <alignment horizontal="left" vertical="center"/>
    </xf>
    <xf numFmtId="41" fontId="23" fillId="0" borderId="30" xfId="28" applyNumberFormat="1" applyFont="1" applyFill="1" applyBorder="1" applyAlignment="1">
      <alignment horizontal="left" vertical="center"/>
    </xf>
    <xf numFmtId="17" fontId="38" fillId="21" borderId="31" xfId="0" applyNumberFormat="1" applyFont="1" applyFill="1" applyBorder="1" applyAlignment="1">
      <alignment horizontal="center" vertical="center"/>
    </xf>
    <xf numFmtId="41" fontId="23" fillId="0" borderId="24" xfId="28" applyNumberFormat="1" applyFont="1" applyFill="1" applyBorder="1" applyAlignment="1" applyProtection="1">
      <alignment horizontal="left" vertical="center"/>
      <protection locked="0"/>
    </xf>
    <xf numFmtId="41" fontId="23" fillId="0" borderId="25" xfId="28" applyNumberFormat="1" applyFont="1" applyFill="1" applyBorder="1" applyAlignment="1" applyProtection="1">
      <alignment horizontal="left" vertical="center"/>
      <protection locked="0"/>
    </xf>
    <xf numFmtId="41" fontId="23" fillId="0" borderId="26" xfId="28" applyNumberFormat="1" applyFont="1" applyFill="1" applyBorder="1" applyAlignment="1" applyProtection="1">
      <alignment horizontal="left" vertical="center"/>
      <protection locked="0"/>
    </xf>
    <xf numFmtId="167" fontId="38" fillId="21" borderId="32" xfId="0" applyNumberFormat="1" applyFont="1" applyFill="1" applyBorder="1" applyAlignment="1">
      <alignment horizontal="center" vertical="center"/>
    </xf>
    <xf numFmtId="41" fontId="38" fillId="0" borderId="33" xfId="28" applyNumberFormat="1" applyFont="1" applyFill="1" applyBorder="1" applyAlignment="1" applyProtection="1">
      <alignment horizontal="left" vertical="center"/>
      <protection locked="0"/>
    </xf>
    <xf numFmtId="41" fontId="38" fillId="0" borderId="34" xfId="28" applyNumberFormat="1" applyFont="1" applyFill="1" applyBorder="1" applyAlignment="1" applyProtection="1">
      <alignment horizontal="left" vertical="center"/>
      <protection locked="0"/>
    </xf>
    <xf numFmtId="41" fontId="38" fillId="0" borderId="35" xfId="28" applyNumberFormat="1" applyFont="1" applyFill="1" applyBorder="1" applyAlignment="1" applyProtection="1">
      <alignment horizontal="left" vertical="center"/>
      <protection locked="0"/>
    </xf>
    <xf numFmtId="217" fontId="38" fillId="0" borderId="36" xfId="28" applyNumberFormat="1" applyFont="1" applyBorder="1" applyAlignment="1">
      <alignment horizontal="right" vertical="center"/>
    </xf>
    <xf numFmtId="217" fontId="38" fillId="0" borderId="37" xfId="28" applyNumberFormat="1" applyFont="1" applyBorder="1" applyAlignment="1">
      <alignment horizontal="right" vertical="center"/>
    </xf>
    <xf numFmtId="217" fontId="38" fillId="0" borderId="38" xfId="28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left" vertical="center" indent="1"/>
    </xf>
    <xf numFmtId="41" fontId="38" fillId="0" borderId="0" xfId="28" applyNumberFormat="1" applyFont="1" applyBorder="1" applyAlignment="1">
      <alignment horizontal="left" vertical="center"/>
    </xf>
    <xf numFmtId="217" fontId="38" fillId="0" borderId="0" xfId="28" applyNumberFormat="1" applyFont="1" applyBorder="1" applyAlignment="1">
      <alignment horizontal="right" vertical="center"/>
    </xf>
    <xf numFmtId="3" fontId="23" fillId="0" borderId="39" xfId="28" applyNumberFormat="1" applyFont="1" applyFill="1" applyBorder="1" applyAlignment="1" applyProtection="1">
      <alignment horizontal="right" vertical="center"/>
      <protection locked="0"/>
    </xf>
    <xf numFmtId="3" fontId="38" fillId="0" borderId="40" xfId="0" applyNumberFormat="1" applyFont="1" applyBorder="1" applyAlignment="1">
      <alignment horizontal="right" vertical="center"/>
    </xf>
    <xf numFmtId="3" fontId="23" fillId="0" borderId="41" xfId="28" applyNumberFormat="1" applyFont="1" applyFill="1" applyBorder="1" applyAlignment="1" applyProtection="1">
      <alignment horizontal="right" vertical="center"/>
      <protection locked="0"/>
    </xf>
    <xf numFmtId="3" fontId="38" fillId="0" borderId="37" xfId="0" applyNumberFormat="1" applyFont="1" applyBorder="1" applyAlignment="1">
      <alignment horizontal="right" vertical="center"/>
    </xf>
    <xf numFmtId="3" fontId="38" fillId="0" borderId="36" xfId="0" applyNumberFormat="1" applyFont="1" applyBorder="1" applyAlignment="1">
      <alignment horizontal="right" vertical="center"/>
    </xf>
    <xf numFmtId="3" fontId="23" fillId="0" borderId="42" xfId="28" applyNumberFormat="1" applyFont="1" applyFill="1" applyBorder="1" applyAlignment="1">
      <alignment horizontal="right" vertical="center"/>
    </xf>
    <xf numFmtId="41" fontId="38" fillId="0" borderId="38" xfId="28" applyNumberFormat="1" applyFont="1" applyBorder="1" applyAlignment="1">
      <alignment horizontal="right" vertical="center"/>
    </xf>
    <xf numFmtId="0" fontId="43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 vertical="center"/>
    </xf>
    <xf numFmtId="0" fontId="44" fillId="0" borderId="16" xfId="0" applyFont="1" applyBorder="1" applyAlignment="1">
      <alignment horizontal="right" vertical="center"/>
    </xf>
    <xf numFmtId="10" fontId="44" fillId="0" borderId="16" xfId="44" applyNumberFormat="1" applyFont="1" applyBorder="1" applyAlignment="1">
      <alignment horizontal="right" vertical="center"/>
    </xf>
    <xf numFmtId="10" fontId="44" fillId="0" borderId="43" xfId="44" applyNumberFormat="1" applyFont="1" applyBorder="1" applyAlignment="1">
      <alignment horizontal="right" vertical="center"/>
    </xf>
    <xf numFmtId="0" fontId="44" fillId="0" borderId="32" xfId="0" applyFont="1" applyBorder="1" applyAlignment="1">
      <alignment horizontal="left" vertical="center" indent="1"/>
    </xf>
    <xf numFmtId="0" fontId="38" fillId="21" borderId="31" xfId="0" applyFont="1" applyFill="1" applyBorder="1" applyAlignment="1">
      <alignment horizontal="center" vertical="center" wrapText="1"/>
    </xf>
    <xf numFmtId="0" fontId="38" fillId="21" borderId="44" xfId="0" applyFont="1" applyFill="1" applyBorder="1" applyAlignment="1">
      <alignment horizontal="center" vertical="center" wrapText="1"/>
    </xf>
    <xf numFmtId="0" fontId="38" fillId="21" borderId="17" xfId="0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top" indent="2"/>
    </xf>
    <xf numFmtId="0" fontId="23" fillId="0" borderId="34" xfId="0" applyFont="1" applyBorder="1" applyAlignment="1">
      <alignment horizontal="left" vertical="top"/>
    </xf>
    <xf numFmtId="0" fontId="23" fillId="0" borderId="34" xfId="0" applyFont="1" applyBorder="1" applyAlignment="1">
      <alignment horizontal="left" vertical="center" indent="2"/>
    </xf>
    <xf numFmtId="3" fontId="23" fillId="0" borderId="15" xfId="0" applyNumberFormat="1" applyFont="1" applyFill="1" applyBorder="1" applyAlignment="1" applyProtection="1">
      <alignment horizontal="right" vertical="center"/>
      <protection locked="0"/>
    </xf>
    <xf numFmtId="217" fontId="38" fillId="0" borderId="46" xfId="28" applyNumberFormat="1" applyFont="1" applyBorder="1" applyAlignment="1">
      <alignment horizontal="right" vertical="center"/>
    </xf>
    <xf numFmtId="0" fontId="23" fillId="0" borderId="35" xfId="0" applyFont="1" applyBorder="1" applyAlignment="1">
      <alignment horizontal="left" vertical="center"/>
    </xf>
    <xf numFmtId="3" fontId="23" fillId="0" borderId="21" xfId="0" applyNumberFormat="1" applyFont="1" applyFill="1" applyBorder="1" applyAlignment="1" applyProtection="1">
      <alignment horizontal="right" vertical="center"/>
      <protection locked="0"/>
    </xf>
    <xf numFmtId="167" fontId="38" fillId="21" borderId="44" xfId="0" applyNumberFormat="1" applyFont="1" applyFill="1" applyBorder="1" applyAlignment="1">
      <alignment horizontal="center" vertical="center"/>
    </xf>
    <xf numFmtId="41" fontId="38" fillId="0" borderId="28" xfId="28" applyNumberFormat="1" applyFont="1" applyFill="1" applyBorder="1" applyAlignment="1" applyProtection="1">
      <alignment horizontal="left" vertical="center"/>
      <protection locked="0"/>
    </xf>
    <xf numFmtId="41" fontId="38" fillId="0" borderId="30" xfId="28" applyNumberFormat="1" applyFont="1" applyFill="1" applyBorder="1" applyAlignment="1" applyProtection="1">
      <alignment horizontal="left" vertical="center"/>
      <protection locked="0"/>
    </xf>
    <xf numFmtId="0" fontId="23" fillId="0" borderId="47" xfId="0" applyFont="1" applyBorder="1" applyAlignment="1">
      <alignment horizontal="left" vertical="center"/>
    </xf>
    <xf numFmtId="215" fontId="23" fillId="0" borderId="10" xfId="0" applyNumberFormat="1" applyFont="1" applyBorder="1" applyAlignment="1">
      <alignment horizontal="right"/>
    </xf>
    <xf numFmtId="215" fontId="23" fillId="0" borderId="0" xfId="0" applyNumberFormat="1" applyFont="1" applyAlignment="1" applyProtection="1">
      <alignment horizontal="right"/>
      <protection locked="0"/>
    </xf>
    <xf numFmtId="215" fontId="23" fillId="0" borderId="0" xfId="0" applyNumberFormat="1" applyFont="1" applyAlignment="1">
      <alignment horizontal="right"/>
    </xf>
    <xf numFmtId="215" fontId="23" fillId="0" borderId="10" xfId="0" applyNumberFormat="1" applyFont="1" applyBorder="1" applyAlignment="1" applyProtection="1">
      <alignment horizontal="right"/>
      <protection locked="0"/>
    </xf>
    <xf numFmtId="215" fontId="23" fillId="0" borderId="48" xfId="0" applyNumberFormat="1" applyFont="1" applyBorder="1" applyAlignment="1" applyProtection="1">
      <alignment horizontal="right"/>
      <protection locked="0"/>
    </xf>
    <xf numFmtId="215" fontId="23" fillId="0" borderId="0" xfId="0" applyNumberFormat="1" applyFont="1" applyBorder="1" applyAlignment="1">
      <alignment horizontal="right"/>
    </xf>
    <xf numFmtId="215" fontId="23" fillId="0" borderId="11" xfId="0" applyNumberFormat="1" applyFont="1" applyBorder="1" applyAlignment="1">
      <alignment horizontal="right"/>
    </xf>
    <xf numFmtId="215" fontId="45" fillId="0" borderId="0" xfId="0" applyNumberFormat="1" applyFont="1" applyAlignment="1"/>
    <xf numFmtId="215" fontId="2" fillId="0" borderId="0" xfId="0" applyNumberFormat="1" applyFont="1" applyBorder="1" applyAlignment="1">
      <alignment horizontal="right"/>
    </xf>
    <xf numFmtId="10" fontId="47" fillId="0" borderId="49" xfId="44" applyNumberFormat="1" applyFont="1" applyBorder="1" applyAlignment="1">
      <alignment horizontal="center"/>
    </xf>
    <xf numFmtId="0" fontId="46" fillId="0" borderId="0" xfId="0" applyFont="1" applyAlignment="1">
      <alignment horizontal="right" vertical="top"/>
    </xf>
    <xf numFmtId="0" fontId="32" fillId="0" borderId="0" xfId="41" applyNumberFormat="1" applyFont="1" applyFill="1" applyAlignment="1" applyProtection="1">
      <alignment horizontal="left"/>
      <protection hidden="1"/>
    </xf>
    <xf numFmtId="177" fontId="32" fillId="0" borderId="0" xfId="41" applyNumberFormat="1" applyFont="1" applyFill="1" applyAlignment="1" applyProtection="1">
      <alignment horizontal="right"/>
      <protection hidden="1"/>
    </xf>
    <xf numFmtId="182" fontId="29" fillId="0" borderId="0" xfId="41" applyNumberFormat="1" applyFont="1" applyFill="1" applyProtection="1">
      <protection hidden="1"/>
    </xf>
    <xf numFmtId="182" fontId="3" fillId="0" borderId="0" xfId="41" applyNumberFormat="1" applyFont="1" applyFill="1" applyAlignment="1" applyProtection="1">
      <alignment horizontal="center"/>
      <protection hidden="1"/>
    </xf>
    <xf numFmtId="0" fontId="42" fillId="0" borderId="0" xfId="41" applyFont="1" applyFill="1" applyAlignment="1" applyProtection="1">
      <alignment horizontal="center"/>
      <protection hidden="1"/>
    </xf>
    <xf numFmtId="215" fontId="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10" xfId="0" applyFont="1" applyBorder="1" applyAlignment="1">
      <alignment horizontal="center"/>
    </xf>
  </cellXfs>
  <cellStyles count="49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mphasis 1" xfId="29"/>
    <cellStyle name="Emphasis 2" xfId="30"/>
    <cellStyle name="Emphasis 3" xfId="3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Lawtey-CAR 2000-040507" xfId="40"/>
    <cellStyle name="Normal_Lawtey-CAR 500-040607" xfId="41"/>
    <cellStyle name="Note" xfId="42" builtinId="10" customBuiltin="1"/>
    <cellStyle name="Output" xfId="43" builtinId="21" customBuiltin="1"/>
    <cellStyle name="Percent" xfId="44" builtinId="5"/>
    <cellStyle name="Sheet Title" xfId="45"/>
    <cellStyle name="Total" xfId="46" builtinId="25" customBuiltin="1"/>
    <cellStyle name="Uppercase" xfId="47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101600</xdr:rowOff>
    </xdr:from>
    <xdr:to>
      <xdr:col>2</xdr:col>
      <xdr:colOff>469900</xdr:colOff>
      <xdr:row>29</xdr:row>
      <xdr:rowOff>114300</xdr:rowOff>
    </xdr:to>
    <xdr:pic>
      <xdr:nvPicPr>
        <xdr:cNvPr id="3075" name="Picture 1">
          <a:extLst>
            <a:ext uri="{FF2B5EF4-FFF2-40B4-BE49-F238E27FC236}">
              <a16:creationId xmlns:a16="http://schemas.microsoft.com/office/drawing/2014/main" id="{ECFA6FAA-4070-C54B-B0EF-280006B0B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7378700"/>
          <a:ext cx="15367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</xdr:col>
      <xdr:colOff>622300</xdr:colOff>
      <xdr:row>5</xdr:row>
      <xdr:rowOff>12700</xdr:rowOff>
    </xdr:to>
    <xdr:grpSp>
      <xdr:nvGrpSpPr>
        <xdr:cNvPr id="1111" name="Group 47">
          <a:extLst>
            <a:ext uri="{FF2B5EF4-FFF2-40B4-BE49-F238E27FC236}">
              <a16:creationId xmlns:a16="http://schemas.microsoft.com/office/drawing/2014/main" id="{BD77C325-E313-904A-9FE2-36F624398FE5}"/>
            </a:ext>
          </a:extLst>
        </xdr:cNvPr>
        <xdr:cNvGrpSpPr>
          <a:grpSpLocks/>
        </xdr:cNvGrpSpPr>
      </xdr:nvGrpSpPr>
      <xdr:grpSpPr bwMode="auto">
        <a:xfrm>
          <a:off x="114300" y="50800"/>
          <a:ext cx="1193800" cy="1041400"/>
          <a:chOff x="14" y="5"/>
          <a:chExt cx="110" cy="110"/>
        </a:xfrm>
      </xdr:grpSpPr>
      <xdr:grpSp>
        <xdr:nvGrpSpPr>
          <xdr:cNvPr id="1112" name="Group 44">
            <a:extLst>
              <a:ext uri="{FF2B5EF4-FFF2-40B4-BE49-F238E27FC236}">
                <a16:creationId xmlns:a16="http://schemas.microsoft.com/office/drawing/2014/main" id="{3AF45EAA-800F-D347-B728-0047968C951A}"/>
              </a:ext>
            </a:extLst>
          </xdr:cNvPr>
          <xdr:cNvGrpSpPr>
            <a:grpSpLocks/>
          </xdr:cNvGrpSpPr>
        </xdr:nvGrpSpPr>
        <xdr:grpSpPr bwMode="auto">
          <a:xfrm>
            <a:off x="14" y="5"/>
            <a:ext cx="110" cy="110"/>
            <a:chOff x="753" y="148"/>
            <a:chExt cx="124" cy="120"/>
          </a:xfrm>
        </xdr:grpSpPr>
        <xdr:grpSp>
          <xdr:nvGrpSpPr>
            <xdr:cNvPr id="1118" name="Group 43">
              <a:extLst>
                <a:ext uri="{FF2B5EF4-FFF2-40B4-BE49-F238E27FC236}">
                  <a16:creationId xmlns:a16="http://schemas.microsoft.com/office/drawing/2014/main" id="{22301DD1-A414-A34A-9D8B-642A7A18DEE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53" y="148"/>
              <a:ext cx="124" cy="89"/>
              <a:chOff x="753" y="148"/>
              <a:chExt cx="124" cy="89"/>
            </a:xfrm>
          </xdr:grpSpPr>
          <xdr:sp macro="" textlink="">
            <xdr:nvSpPr>
              <xdr:cNvPr id="1030" name="WordArt 6">
                <a:extLst>
                  <a:ext uri="{FF2B5EF4-FFF2-40B4-BE49-F238E27FC236}">
                    <a16:creationId xmlns:a16="http://schemas.microsoft.com/office/drawing/2014/main" id="{49F6AD61-A41B-EF42-82AD-52FEDDA78C2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39501">
                <a:off x="818" y="148"/>
                <a:ext cx="9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1031" name="WordArt 7">
                <a:extLst>
                  <a:ext uri="{FF2B5EF4-FFF2-40B4-BE49-F238E27FC236}">
                    <a16:creationId xmlns:a16="http://schemas.microsoft.com/office/drawing/2014/main" id="{0D787599-E5A7-1C4C-9AED-1710E198133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5815">
                <a:off x="804" y="148"/>
                <a:ext cx="11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U</a:t>
                </a:r>
              </a:p>
            </xdr:txBody>
          </xdr:sp>
          <xdr:sp macro="" textlink="">
            <xdr:nvSpPr>
              <xdr:cNvPr id="1032" name="WordArt 8">
                <a:extLst>
                  <a:ext uri="{FF2B5EF4-FFF2-40B4-BE49-F238E27FC236}">
                    <a16:creationId xmlns:a16="http://schemas.microsoft.com/office/drawing/2014/main" id="{BB911B5B-F60F-9C43-8EBE-1969E553DCDA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978719">
                <a:off x="793" y="149"/>
                <a:ext cx="11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1033" name="WordArt 9">
                <a:extLst>
                  <a:ext uri="{FF2B5EF4-FFF2-40B4-BE49-F238E27FC236}">
                    <a16:creationId xmlns:a16="http://schemas.microsoft.com/office/drawing/2014/main" id="{87AFBBBC-8838-B245-9D35-C681D832B64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10059">
                <a:off x="830" y="151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1034" name="WordArt 10">
                <a:extLst>
                  <a:ext uri="{FF2B5EF4-FFF2-40B4-BE49-F238E27FC236}">
                    <a16:creationId xmlns:a16="http://schemas.microsoft.com/office/drawing/2014/main" id="{9D94BBB5-3925-2142-A254-99F0A6FB8574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881342">
                <a:off x="840" y="1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1035" name="WordArt 11">
                <a:extLst>
                  <a:ext uri="{FF2B5EF4-FFF2-40B4-BE49-F238E27FC236}">
                    <a16:creationId xmlns:a16="http://schemas.microsoft.com/office/drawing/2014/main" id="{ADF2A96A-DCBD-D246-9391-356975B9F12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6012293">
                <a:off x="866" y="213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1036" name="WordArt 12">
                <a:extLst>
                  <a:ext uri="{FF2B5EF4-FFF2-40B4-BE49-F238E27FC236}">
                    <a16:creationId xmlns:a16="http://schemas.microsoft.com/office/drawing/2014/main" id="{FDDDB2F3-4D69-1041-925D-CD47B40C56F1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4489857">
                <a:off x="865" y="189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1037" name="WordArt 13">
                <a:extLst>
                  <a:ext uri="{FF2B5EF4-FFF2-40B4-BE49-F238E27FC236}">
                    <a16:creationId xmlns:a16="http://schemas.microsoft.com/office/drawing/2014/main" id="{CB5DDF05-E70A-F642-850C-3B270774B28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160594">
                <a:off x="852" y="168"/>
                <a:ext cx="16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W</a:t>
                </a:r>
              </a:p>
            </xdr:txBody>
          </xdr:sp>
          <xdr:sp macro="" textlink="">
            <xdr:nvSpPr>
              <xdr:cNvPr id="1038" name="WordArt 14">
                <a:extLst>
                  <a:ext uri="{FF2B5EF4-FFF2-40B4-BE49-F238E27FC236}">
                    <a16:creationId xmlns:a16="http://schemas.microsoft.com/office/drawing/2014/main" id="{7645FF8D-5626-824F-A145-427FDDD14BC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789083">
                <a:off x="861" y="179"/>
                <a:ext cx="12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1039" name="WordArt 15">
                <a:extLst>
                  <a:ext uri="{FF2B5EF4-FFF2-40B4-BE49-F238E27FC236}">
                    <a16:creationId xmlns:a16="http://schemas.microsoft.com/office/drawing/2014/main" id="{D0239900-3FF5-E14A-8734-FD5C1CCEE01B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232539">
                <a:off x="867" y="200"/>
                <a:ext cx="9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E</a:t>
                </a:r>
              </a:p>
            </xdr:txBody>
          </xdr:sp>
          <xdr:sp macro="" textlink="">
            <xdr:nvSpPr>
              <xdr:cNvPr id="1141" name="Oval 16">
                <a:extLst>
                  <a:ext uri="{FF2B5EF4-FFF2-40B4-BE49-F238E27FC236}">
                    <a16:creationId xmlns:a16="http://schemas.microsoft.com/office/drawing/2014/main" id="{6232F1DE-9F70-0B4C-9A91-96B7532728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3" y="231"/>
                <a:ext cx="7" cy="6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WordArt 17">
                <a:extLst>
                  <a:ext uri="{FF2B5EF4-FFF2-40B4-BE49-F238E27FC236}">
                    <a16:creationId xmlns:a16="http://schemas.microsoft.com/office/drawing/2014/main" id="{826441A0-47D1-B547-974A-157E3017D884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971689">
                <a:off x="759" y="181"/>
                <a:ext cx="9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1042" name="WordArt 18">
                <a:extLst>
                  <a:ext uri="{FF2B5EF4-FFF2-40B4-BE49-F238E27FC236}">
                    <a16:creationId xmlns:a16="http://schemas.microsoft.com/office/drawing/2014/main" id="{9819D6A5-61EC-7545-A587-6EA9BBDD88F0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547953">
                <a:off x="754" y="190"/>
                <a:ext cx="10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1043" name="WordArt 19">
                <a:extLst>
                  <a:ext uri="{FF2B5EF4-FFF2-40B4-BE49-F238E27FC236}">
                    <a16:creationId xmlns:a16="http://schemas.microsoft.com/office/drawing/2014/main" id="{64AD07FA-EB5F-CA43-9418-D93C955E648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183717">
                <a:off x="755" y="201"/>
                <a:ext cx="7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1044" name="WordArt 20">
                <a:extLst>
                  <a:ext uri="{FF2B5EF4-FFF2-40B4-BE49-F238E27FC236}">
                    <a16:creationId xmlns:a16="http://schemas.microsoft.com/office/drawing/2014/main" id="{59068E8A-CD4C-394E-BE23-4FECBD82350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209297">
                <a:off x="775" y="160"/>
                <a:ext cx="12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1045" name="WordArt 21">
                <a:extLst>
                  <a:ext uri="{FF2B5EF4-FFF2-40B4-BE49-F238E27FC236}">
                    <a16:creationId xmlns:a16="http://schemas.microsoft.com/office/drawing/2014/main" id="{25B3E8FB-1080-684D-B71F-E1B606ADBD2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937198">
                <a:off x="768" y="165"/>
                <a:ext cx="10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D</a:t>
                </a:r>
              </a:p>
            </xdr:txBody>
          </xdr:sp>
          <xdr:sp macro="" textlink="">
            <xdr:nvSpPr>
              <xdr:cNvPr id="1046" name="WordArt 22">
                <a:extLst>
                  <a:ext uri="{FF2B5EF4-FFF2-40B4-BE49-F238E27FC236}">
                    <a16:creationId xmlns:a16="http://schemas.microsoft.com/office/drawing/2014/main" id="{EF5B6E46-ACFC-EB41-BCEB-93D1D14D7DCF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86014">
                <a:off x="767" y="173"/>
                <a:ext cx="1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1047" name="WordArt 23">
                <a:extLst>
                  <a:ext uri="{FF2B5EF4-FFF2-40B4-BE49-F238E27FC236}">
                    <a16:creationId xmlns:a16="http://schemas.microsoft.com/office/drawing/2014/main" id="{4068B390-DD41-814A-B27A-6C81191765BC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936512">
                <a:off x="755" y="211"/>
                <a:ext cx="9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F</a:t>
                </a:r>
              </a:p>
            </xdr:txBody>
          </xdr:sp>
          <xdr:sp macro="" textlink="">
            <xdr:nvSpPr>
              <xdr:cNvPr id="1149" name="Oval 24">
                <a:extLst>
                  <a:ext uri="{FF2B5EF4-FFF2-40B4-BE49-F238E27FC236}">
                    <a16:creationId xmlns:a16="http://schemas.microsoft.com/office/drawing/2014/main" id="{E01C4FFF-7CF8-1245-90BB-27C6FE1F6D5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9" y="227"/>
                <a:ext cx="6" cy="7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119" name="Group 42">
              <a:extLst>
                <a:ext uri="{FF2B5EF4-FFF2-40B4-BE49-F238E27FC236}">
                  <a16:creationId xmlns:a16="http://schemas.microsoft.com/office/drawing/2014/main" id="{4C9981BB-B931-FF47-8B86-3265C5CC02C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67" y="239"/>
              <a:ext cx="95" cy="29"/>
              <a:chOff x="767" y="239"/>
              <a:chExt cx="95" cy="29"/>
            </a:xfrm>
          </xdr:grpSpPr>
          <xdr:sp macro="" textlink="">
            <xdr:nvSpPr>
              <xdr:cNvPr id="1050" name="WordArt 26">
                <a:extLst>
                  <a:ext uri="{FF2B5EF4-FFF2-40B4-BE49-F238E27FC236}">
                    <a16:creationId xmlns:a16="http://schemas.microsoft.com/office/drawing/2014/main" id="{DD04E92C-CABC-644D-82FF-5B285D387334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69657">
                <a:off x="819" y="256"/>
                <a:ext cx="11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1051" name="WordArt 27">
                <a:extLst>
                  <a:ext uri="{FF2B5EF4-FFF2-40B4-BE49-F238E27FC236}">
                    <a16:creationId xmlns:a16="http://schemas.microsoft.com/office/drawing/2014/main" id="{326F389B-06BD-7649-9013-AE19A68E6AA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>
                <a:off x="815" y="258"/>
                <a:ext cx="1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1052" name="WordArt 28">
                <a:extLst>
                  <a:ext uri="{FF2B5EF4-FFF2-40B4-BE49-F238E27FC236}">
                    <a16:creationId xmlns:a16="http://schemas.microsoft.com/office/drawing/2014/main" id="{BF79D6C2-654A-8046-BB33-B69A648BDA6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244997">
                <a:off x="775" y="245"/>
                <a:ext cx="8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1053" name="WordArt 29">
                <a:extLst>
                  <a:ext uri="{FF2B5EF4-FFF2-40B4-BE49-F238E27FC236}">
                    <a16:creationId xmlns:a16="http://schemas.microsoft.com/office/drawing/2014/main" id="{340CD248-EC15-EA44-A8D4-ADF5A0C47A6D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09250">
                <a:off x="793" y="2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1054" name="WordArt 30">
                <a:extLst>
                  <a:ext uri="{FF2B5EF4-FFF2-40B4-BE49-F238E27FC236}">
                    <a16:creationId xmlns:a16="http://schemas.microsoft.com/office/drawing/2014/main" id="{76CF4D4F-72CB-B842-A3D9-5836D889BD3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906597">
                <a:off x="768" y="239"/>
                <a:ext cx="10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1055" name="WordArt 31">
                <a:extLst>
                  <a:ext uri="{FF2B5EF4-FFF2-40B4-BE49-F238E27FC236}">
                    <a16:creationId xmlns:a16="http://schemas.microsoft.com/office/drawing/2014/main" id="{B6E5D603-196E-1041-96EE-4999ADF37C4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767855">
                <a:off x="783" y="250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1056" name="WordArt 32">
                <a:extLst>
                  <a:ext uri="{FF2B5EF4-FFF2-40B4-BE49-F238E27FC236}">
                    <a16:creationId xmlns:a16="http://schemas.microsoft.com/office/drawing/2014/main" id="{8045CE44-60D7-5541-8A81-41DF2913CA3A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35996">
                <a:off x="803" y="256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C</a:t>
                </a:r>
              </a:p>
            </xdr:txBody>
          </xdr:sp>
          <xdr:sp macro="" textlink="">
            <xdr:nvSpPr>
              <xdr:cNvPr id="1057" name="WordArt 33">
                <a:extLst>
                  <a:ext uri="{FF2B5EF4-FFF2-40B4-BE49-F238E27FC236}">
                    <a16:creationId xmlns:a16="http://schemas.microsoft.com/office/drawing/2014/main" id="{2EE3C772-0EC2-C34C-A5B2-B1DC7903C31B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092378">
                <a:off x="827" y="255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1058" name="WordArt 34">
                <a:extLst>
                  <a:ext uri="{FF2B5EF4-FFF2-40B4-BE49-F238E27FC236}">
                    <a16:creationId xmlns:a16="http://schemas.microsoft.com/office/drawing/2014/main" id="{2E0AF4E9-AE56-CF42-8021-3BFA2B876396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682615">
                <a:off x="840" y="250"/>
                <a:ext cx="3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1059" name="WordArt 35">
                <a:extLst>
                  <a:ext uri="{FF2B5EF4-FFF2-40B4-BE49-F238E27FC236}">
                    <a16:creationId xmlns:a16="http://schemas.microsoft.com/office/drawing/2014/main" id="{5ABABF9E-41D5-B044-BF5A-64AF396BD98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134332">
                <a:off x="844" y="248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1060" name="WordArt 36">
                <a:extLst>
                  <a:ext uri="{FF2B5EF4-FFF2-40B4-BE49-F238E27FC236}">
                    <a16:creationId xmlns:a16="http://schemas.microsoft.com/office/drawing/2014/main" id="{5730CF06-4C42-614F-A5BB-89D023EDB07B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724528">
                <a:off x="853" y="239"/>
                <a:ext cx="9" cy="11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N</a:t>
                </a:r>
              </a:p>
            </xdr:txBody>
          </xdr:sp>
        </xdr:grpSp>
      </xdr:grpSp>
      <xdr:sp macro="" textlink="">
        <xdr:nvSpPr>
          <xdr:cNvPr id="1113" name="Freeform 37">
            <a:extLst>
              <a:ext uri="{FF2B5EF4-FFF2-40B4-BE49-F238E27FC236}">
                <a16:creationId xmlns:a16="http://schemas.microsoft.com/office/drawing/2014/main" id="{A8DC50A2-EDF4-8343-AB85-1BC937AB9951}"/>
              </a:ext>
            </a:extLst>
          </xdr:cNvPr>
          <xdr:cNvSpPr>
            <a:spLocks/>
          </xdr:cNvSpPr>
        </xdr:nvSpPr>
        <xdr:spPr bwMode="auto">
          <a:xfrm>
            <a:off x="41" y="28"/>
            <a:ext cx="63" cy="63"/>
          </a:xfrm>
          <a:custGeom>
            <a:avLst/>
            <a:gdLst>
              <a:gd name="T0" fmla="*/ 5797 w 8373"/>
              <a:gd name="T1" fmla="*/ 555 h 8011"/>
              <a:gd name="T2" fmla="*/ 6463 w 8373"/>
              <a:gd name="T3" fmla="*/ 349 h 8011"/>
              <a:gd name="T4" fmla="*/ 6629 w 8373"/>
              <a:gd name="T5" fmla="*/ 418 h 8011"/>
              <a:gd name="T6" fmla="*/ 6639 w 8373"/>
              <a:gd name="T7" fmla="*/ 653 h 8011"/>
              <a:gd name="T8" fmla="*/ 6399 w 8373"/>
              <a:gd name="T9" fmla="*/ 889 h 8011"/>
              <a:gd name="T10" fmla="*/ 6549 w 8373"/>
              <a:gd name="T11" fmla="*/ 1513 h 8011"/>
              <a:gd name="T12" fmla="*/ 6558 w 8373"/>
              <a:gd name="T13" fmla="*/ 1501 h 8011"/>
              <a:gd name="T14" fmla="*/ 6465 w 8373"/>
              <a:gd name="T15" fmla="*/ 977 h 8011"/>
              <a:gd name="T16" fmla="*/ 6728 w 8373"/>
              <a:gd name="T17" fmla="*/ 757 h 8011"/>
              <a:gd name="T18" fmla="*/ 7058 w 8373"/>
              <a:gd name="T19" fmla="*/ 1924 h 8011"/>
              <a:gd name="T20" fmla="*/ 7667 w 8373"/>
              <a:gd name="T21" fmla="*/ 3202 h 8011"/>
              <a:gd name="T22" fmla="*/ 7631 w 8373"/>
              <a:gd name="T23" fmla="*/ 2999 h 8011"/>
              <a:gd name="T24" fmla="*/ 7821 w 8373"/>
              <a:gd name="T25" fmla="*/ 3881 h 8011"/>
              <a:gd name="T26" fmla="*/ 7520 w 8373"/>
              <a:gd name="T27" fmla="*/ 3184 h 8011"/>
              <a:gd name="T28" fmla="*/ 7371 w 8373"/>
              <a:gd name="T29" fmla="*/ 2740 h 8011"/>
              <a:gd name="T30" fmla="*/ 7850 w 8373"/>
              <a:gd name="T31" fmla="*/ 3973 h 8011"/>
              <a:gd name="T32" fmla="*/ 8022 w 8373"/>
              <a:gd name="T33" fmla="*/ 4354 h 8011"/>
              <a:gd name="T34" fmla="*/ 8118 w 8373"/>
              <a:gd name="T35" fmla="*/ 4697 h 8011"/>
              <a:gd name="T36" fmla="*/ 8301 w 8373"/>
              <a:gd name="T37" fmla="*/ 6002 h 8011"/>
              <a:gd name="T38" fmla="*/ 8096 w 8373"/>
              <a:gd name="T39" fmla="*/ 6916 h 8011"/>
              <a:gd name="T40" fmla="*/ 8106 w 8373"/>
              <a:gd name="T41" fmla="*/ 7061 h 8011"/>
              <a:gd name="T42" fmla="*/ 7475 w 8373"/>
              <a:gd name="T43" fmla="*/ 7711 h 8011"/>
              <a:gd name="T44" fmla="*/ 6609 w 8373"/>
              <a:gd name="T45" fmla="*/ 7951 h 8011"/>
              <a:gd name="T46" fmla="*/ 6533 w 8373"/>
              <a:gd name="T47" fmla="*/ 7795 h 8011"/>
              <a:gd name="T48" fmla="*/ 6800 w 8373"/>
              <a:gd name="T49" fmla="*/ 7726 h 8011"/>
              <a:gd name="T50" fmla="*/ 7644 w 8373"/>
              <a:gd name="T51" fmla="*/ 7553 h 8011"/>
              <a:gd name="T52" fmla="*/ 7947 w 8373"/>
              <a:gd name="T53" fmla="*/ 7121 h 8011"/>
              <a:gd name="T54" fmla="*/ 7742 w 8373"/>
              <a:gd name="T55" fmla="*/ 7156 h 8011"/>
              <a:gd name="T56" fmla="*/ 7466 w 8373"/>
              <a:gd name="T57" fmla="*/ 7186 h 8011"/>
              <a:gd name="T58" fmla="*/ 7337 w 8373"/>
              <a:gd name="T59" fmla="*/ 7132 h 8011"/>
              <a:gd name="T60" fmla="*/ 7223 w 8373"/>
              <a:gd name="T61" fmla="*/ 6740 h 8011"/>
              <a:gd name="T62" fmla="*/ 7034 w 8373"/>
              <a:gd name="T63" fmla="*/ 6539 h 8011"/>
              <a:gd name="T64" fmla="*/ 6713 w 8373"/>
              <a:gd name="T65" fmla="*/ 6343 h 8011"/>
              <a:gd name="T66" fmla="*/ 6450 w 8373"/>
              <a:gd name="T67" fmla="*/ 6310 h 8011"/>
              <a:gd name="T68" fmla="*/ 5837 w 8373"/>
              <a:gd name="T69" fmla="*/ 5359 h 8011"/>
              <a:gd name="T70" fmla="*/ 6033 w 8373"/>
              <a:gd name="T71" fmla="*/ 5615 h 8011"/>
              <a:gd name="T72" fmla="*/ 5999 w 8373"/>
              <a:gd name="T73" fmla="*/ 5084 h 8011"/>
              <a:gd name="T74" fmla="*/ 5828 w 8373"/>
              <a:gd name="T75" fmla="*/ 5342 h 8011"/>
              <a:gd name="T76" fmla="*/ 5452 w 8373"/>
              <a:gd name="T77" fmla="*/ 4470 h 8011"/>
              <a:gd name="T78" fmla="*/ 5581 w 8373"/>
              <a:gd name="T79" fmla="*/ 4074 h 8011"/>
              <a:gd name="T80" fmla="*/ 5321 w 8373"/>
              <a:gd name="T81" fmla="*/ 3821 h 8011"/>
              <a:gd name="T82" fmla="*/ 5234 w 8373"/>
              <a:gd name="T83" fmla="*/ 3698 h 8011"/>
              <a:gd name="T84" fmla="*/ 5383 w 8373"/>
              <a:gd name="T85" fmla="*/ 2931 h 8011"/>
              <a:gd name="T86" fmla="*/ 5203 w 8373"/>
              <a:gd name="T87" fmla="*/ 2300 h 8011"/>
              <a:gd name="T88" fmla="*/ 4609 w 8373"/>
              <a:gd name="T89" fmla="*/ 1884 h 8011"/>
              <a:gd name="T90" fmla="*/ 3925 w 8373"/>
              <a:gd name="T91" fmla="*/ 1155 h 8011"/>
              <a:gd name="T92" fmla="*/ 3548 w 8373"/>
              <a:gd name="T93" fmla="*/ 1338 h 8011"/>
              <a:gd name="T94" fmla="*/ 2752 w 8373"/>
              <a:gd name="T95" fmla="*/ 1623 h 8011"/>
              <a:gd name="T96" fmla="*/ 2482 w 8373"/>
              <a:gd name="T97" fmla="*/ 1614 h 8011"/>
              <a:gd name="T98" fmla="*/ 2105 w 8373"/>
              <a:gd name="T99" fmla="*/ 1071 h 8011"/>
              <a:gd name="T100" fmla="*/ 2360 w 8373"/>
              <a:gd name="T101" fmla="*/ 1169 h 8011"/>
              <a:gd name="T102" fmla="*/ 2216 w 8373"/>
              <a:gd name="T103" fmla="*/ 869 h 8011"/>
              <a:gd name="T104" fmla="*/ 2042 w 8373"/>
              <a:gd name="T105" fmla="*/ 1019 h 8011"/>
              <a:gd name="T106" fmla="*/ 1225 w 8373"/>
              <a:gd name="T107" fmla="*/ 764 h 8011"/>
              <a:gd name="T108" fmla="*/ 1508 w 8373"/>
              <a:gd name="T109" fmla="*/ 648 h 8011"/>
              <a:gd name="T110" fmla="*/ 1057 w 8373"/>
              <a:gd name="T111" fmla="*/ 741 h 8011"/>
              <a:gd name="T112" fmla="*/ 808 w 8373"/>
              <a:gd name="T113" fmla="*/ 698 h 8011"/>
              <a:gd name="T114" fmla="*/ 476 w 8373"/>
              <a:gd name="T115" fmla="*/ 732 h 8011"/>
              <a:gd name="T116" fmla="*/ 255 w 8373"/>
              <a:gd name="T117" fmla="*/ 719 h 8011"/>
              <a:gd name="T118" fmla="*/ 48 w 8373"/>
              <a:gd name="T119" fmla="*/ 50 h 801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373"/>
              <a:gd name="T181" fmla="*/ 0 h 8011"/>
              <a:gd name="T182" fmla="*/ 8373 w 8373"/>
              <a:gd name="T183" fmla="*/ 8011 h 8011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373" h="8011">
                <a:moveTo>
                  <a:pt x="39" y="5"/>
                </a:moveTo>
                <a:lnTo>
                  <a:pt x="2829" y="0"/>
                </a:lnTo>
                <a:lnTo>
                  <a:pt x="2833" y="20"/>
                </a:lnTo>
                <a:lnTo>
                  <a:pt x="2859" y="44"/>
                </a:lnTo>
                <a:lnTo>
                  <a:pt x="2865" y="89"/>
                </a:lnTo>
                <a:lnTo>
                  <a:pt x="2907" y="137"/>
                </a:lnTo>
                <a:lnTo>
                  <a:pt x="2902" y="227"/>
                </a:lnTo>
                <a:lnTo>
                  <a:pt x="2901" y="267"/>
                </a:lnTo>
                <a:lnTo>
                  <a:pt x="2892" y="296"/>
                </a:lnTo>
                <a:lnTo>
                  <a:pt x="2923" y="309"/>
                </a:lnTo>
                <a:lnTo>
                  <a:pt x="2943" y="341"/>
                </a:lnTo>
                <a:lnTo>
                  <a:pt x="2970" y="347"/>
                </a:lnTo>
                <a:lnTo>
                  <a:pt x="5439" y="533"/>
                </a:lnTo>
                <a:lnTo>
                  <a:pt x="5581" y="537"/>
                </a:lnTo>
                <a:lnTo>
                  <a:pt x="5797" y="555"/>
                </a:lnTo>
                <a:lnTo>
                  <a:pt x="5797" y="609"/>
                </a:lnTo>
                <a:lnTo>
                  <a:pt x="5842" y="642"/>
                </a:lnTo>
                <a:lnTo>
                  <a:pt x="5836" y="750"/>
                </a:lnTo>
                <a:lnTo>
                  <a:pt x="5887" y="813"/>
                </a:lnTo>
                <a:lnTo>
                  <a:pt x="5956" y="810"/>
                </a:lnTo>
                <a:lnTo>
                  <a:pt x="6015" y="781"/>
                </a:lnTo>
                <a:lnTo>
                  <a:pt x="6047" y="693"/>
                </a:lnTo>
                <a:lnTo>
                  <a:pt x="6039" y="509"/>
                </a:lnTo>
                <a:lnTo>
                  <a:pt x="6001" y="444"/>
                </a:lnTo>
                <a:lnTo>
                  <a:pt x="6015" y="317"/>
                </a:lnTo>
                <a:lnTo>
                  <a:pt x="6064" y="285"/>
                </a:lnTo>
                <a:lnTo>
                  <a:pt x="6121" y="240"/>
                </a:lnTo>
                <a:lnTo>
                  <a:pt x="6166" y="231"/>
                </a:lnTo>
                <a:lnTo>
                  <a:pt x="6208" y="276"/>
                </a:lnTo>
                <a:lnTo>
                  <a:pt x="6463" y="349"/>
                </a:lnTo>
                <a:lnTo>
                  <a:pt x="6535" y="378"/>
                </a:lnTo>
                <a:lnTo>
                  <a:pt x="6601" y="363"/>
                </a:lnTo>
                <a:lnTo>
                  <a:pt x="6615" y="404"/>
                </a:lnTo>
                <a:lnTo>
                  <a:pt x="6593" y="431"/>
                </a:lnTo>
                <a:lnTo>
                  <a:pt x="6617" y="433"/>
                </a:lnTo>
                <a:lnTo>
                  <a:pt x="6599" y="533"/>
                </a:lnTo>
                <a:lnTo>
                  <a:pt x="6575" y="551"/>
                </a:lnTo>
                <a:lnTo>
                  <a:pt x="6561" y="601"/>
                </a:lnTo>
                <a:lnTo>
                  <a:pt x="6599" y="581"/>
                </a:lnTo>
                <a:lnTo>
                  <a:pt x="6624" y="583"/>
                </a:lnTo>
                <a:lnTo>
                  <a:pt x="6648" y="596"/>
                </a:lnTo>
                <a:lnTo>
                  <a:pt x="6612" y="547"/>
                </a:lnTo>
                <a:lnTo>
                  <a:pt x="6629" y="518"/>
                </a:lnTo>
                <a:lnTo>
                  <a:pt x="6617" y="485"/>
                </a:lnTo>
                <a:lnTo>
                  <a:pt x="6629" y="418"/>
                </a:lnTo>
                <a:lnTo>
                  <a:pt x="6621" y="371"/>
                </a:lnTo>
                <a:lnTo>
                  <a:pt x="6636" y="383"/>
                </a:lnTo>
                <a:lnTo>
                  <a:pt x="6669" y="380"/>
                </a:lnTo>
                <a:lnTo>
                  <a:pt x="6673" y="390"/>
                </a:lnTo>
                <a:lnTo>
                  <a:pt x="6687" y="413"/>
                </a:lnTo>
                <a:lnTo>
                  <a:pt x="6678" y="464"/>
                </a:lnTo>
                <a:lnTo>
                  <a:pt x="6689" y="544"/>
                </a:lnTo>
                <a:lnTo>
                  <a:pt x="6666" y="614"/>
                </a:lnTo>
                <a:lnTo>
                  <a:pt x="6676" y="639"/>
                </a:lnTo>
                <a:lnTo>
                  <a:pt x="6707" y="661"/>
                </a:lnTo>
                <a:lnTo>
                  <a:pt x="6717" y="710"/>
                </a:lnTo>
                <a:lnTo>
                  <a:pt x="6717" y="731"/>
                </a:lnTo>
                <a:lnTo>
                  <a:pt x="6693" y="727"/>
                </a:lnTo>
                <a:lnTo>
                  <a:pt x="6687" y="707"/>
                </a:lnTo>
                <a:lnTo>
                  <a:pt x="6639" y="653"/>
                </a:lnTo>
                <a:lnTo>
                  <a:pt x="6665" y="701"/>
                </a:lnTo>
                <a:lnTo>
                  <a:pt x="6662" y="713"/>
                </a:lnTo>
                <a:lnTo>
                  <a:pt x="6677" y="730"/>
                </a:lnTo>
                <a:lnTo>
                  <a:pt x="6663" y="758"/>
                </a:lnTo>
                <a:lnTo>
                  <a:pt x="6614" y="757"/>
                </a:lnTo>
                <a:lnTo>
                  <a:pt x="6603" y="704"/>
                </a:lnTo>
                <a:lnTo>
                  <a:pt x="6584" y="712"/>
                </a:lnTo>
                <a:lnTo>
                  <a:pt x="6594" y="754"/>
                </a:lnTo>
                <a:lnTo>
                  <a:pt x="6551" y="764"/>
                </a:lnTo>
                <a:lnTo>
                  <a:pt x="6536" y="772"/>
                </a:lnTo>
                <a:lnTo>
                  <a:pt x="6492" y="749"/>
                </a:lnTo>
                <a:lnTo>
                  <a:pt x="6458" y="715"/>
                </a:lnTo>
                <a:lnTo>
                  <a:pt x="6458" y="769"/>
                </a:lnTo>
                <a:lnTo>
                  <a:pt x="6434" y="827"/>
                </a:lnTo>
                <a:lnTo>
                  <a:pt x="6399" y="889"/>
                </a:lnTo>
                <a:lnTo>
                  <a:pt x="6393" y="916"/>
                </a:lnTo>
                <a:lnTo>
                  <a:pt x="6440" y="968"/>
                </a:lnTo>
                <a:lnTo>
                  <a:pt x="6426" y="997"/>
                </a:lnTo>
                <a:lnTo>
                  <a:pt x="6413" y="1073"/>
                </a:lnTo>
                <a:lnTo>
                  <a:pt x="6440" y="1096"/>
                </a:lnTo>
                <a:lnTo>
                  <a:pt x="6414" y="1114"/>
                </a:lnTo>
                <a:lnTo>
                  <a:pt x="6414" y="1157"/>
                </a:lnTo>
                <a:lnTo>
                  <a:pt x="6429" y="1225"/>
                </a:lnTo>
                <a:lnTo>
                  <a:pt x="6464" y="1252"/>
                </a:lnTo>
                <a:lnTo>
                  <a:pt x="6504" y="1282"/>
                </a:lnTo>
                <a:lnTo>
                  <a:pt x="6531" y="1300"/>
                </a:lnTo>
                <a:lnTo>
                  <a:pt x="6507" y="1358"/>
                </a:lnTo>
                <a:lnTo>
                  <a:pt x="6515" y="1400"/>
                </a:lnTo>
                <a:lnTo>
                  <a:pt x="6524" y="1475"/>
                </a:lnTo>
                <a:lnTo>
                  <a:pt x="6549" y="1513"/>
                </a:lnTo>
                <a:lnTo>
                  <a:pt x="6573" y="1546"/>
                </a:lnTo>
                <a:lnTo>
                  <a:pt x="6555" y="1603"/>
                </a:lnTo>
                <a:lnTo>
                  <a:pt x="6521" y="1615"/>
                </a:lnTo>
                <a:lnTo>
                  <a:pt x="6473" y="1639"/>
                </a:lnTo>
                <a:lnTo>
                  <a:pt x="6509" y="1718"/>
                </a:lnTo>
                <a:lnTo>
                  <a:pt x="6486" y="1753"/>
                </a:lnTo>
                <a:lnTo>
                  <a:pt x="6452" y="1771"/>
                </a:lnTo>
                <a:lnTo>
                  <a:pt x="6488" y="1759"/>
                </a:lnTo>
                <a:lnTo>
                  <a:pt x="6513" y="1715"/>
                </a:lnTo>
                <a:lnTo>
                  <a:pt x="6480" y="1645"/>
                </a:lnTo>
                <a:lnTo>
                  <a:pt x="6512" y="1624"/>
                </a:lnTo>
                <a:lnTo>
                  <a:pt x="6561" y="1610"/>
                </a:lnTo>
                <a:lnTo>
                  <a:pt x="6579" y="1573"/>
                </a:lnTo>
                <a:lnTo>
                  <a:pt x="6594" y="1532"/>
                </a:lnTo>
                <a:lnTo>
                  <a:pt x="6558" y="1501"/>
                </a:lnTo>
                <a:lnTo>
                  <a:pt x="6534" y="1462"/>
                </a:lnTo>
                <a:lnTo>
                  <a:pt x="6539" y="1406"/>
                </a:lnTo>
                <a:lnTo>
                  <a:pt x="6516" y="1361"/>
                </a:lnTo>
                <a:lnTo>
                  <a:pt x="6539" y="1318"/>
                </a:lnTo>
                <a:lnTo>
                  <a:pt x="6548" y="1288"/>
                </a:lnTo>
                <a:lnTo>
                  <a:pt x="6509" y="1274"/>
                </a:lnTo>
                <a:lnTo>
                  <a:pt x="6470" y="1235"/>
                </a:lnTo>
                <a:lnTo>
                  <a:pt x="6440" y="1220"/>
                </a:lnTo>
                <a:lnTo>
                  <a:pt x="6428" y="1169"/>
                </a:lnTo>
                <a:lnTo>
                  <a:pt x="6431" y="1123"/>
                </a:lnTo>
                <a:lnTo>
                  <a:pt x="6461" y="1091"/>
                </a:lnTo>
                <a:lnTo>
                  <a:pt x="6432" y="1070"/>
                </a:lnTo>
                <a:lnTo>
                  <a:pt x="6453" y="1037"/>
                </a:lnTo>
                <a:lnTo>
                  <a:pt x="6446" y="1000"/>
                </a:lnTo>
                <a:lnTo>
                  <a:pt x="6465" y="977"/>
                </a:lnTo>
                <a:lnTo>
                  <a:pt x="6431" y="926"/>
                </a:lnTo>
                <a:lnTo>
                  <a:pt x="6425" y="892"/>
                </a:lnTo>
                <a:lnTo>
                  <a:pt x="6456" y="821"/>
                </a:lnTo>
                <a:lnTo>
                  <a:pt x="6486" y="815"/>
                </a:lnTo>
                <a:lnTo>
                  <a:pt x="6492" y="782"/>
                </a:lnTo>
                <a:lnTo>
                  <a:pt x="6572" y="808"/>
                </a:lnTo>
                <a:lnTo>
                  <a:pt x="6590" y="794"/>
                </a:lnTo>
                <a:lnTo>
                  <a:pt x="6572" y="772"/>
                </a:lnTo>
                <a:lnTo>
                  <a:pt x="6654" y="770"/>
                </a:lnTo>
                <a:lnTo>
                  <a:pt x="6633" y="784"/>
                </a:lnTo>
                <a:lnTo>
                  <a:pt x="6641" y="794"/>
                </a:lnTo>
                <a:lnTo>
                  <a:pt x="6671" y="782"/>
                </a:lnTo>
                <a:lnTo>
                  <a:pt x="6677" y="763"/>
                </a:lnTo>
                <a:lnTo>
                  <a:pt x="6713" y="751"/>
                </a:lnTo>
                <a:lnTo>
                  <a:pt x="6728" y="757"/>
                </a:lnTo>
                <a:lnTo>
                  <a:pt x="6732" y="773"/>
                </a:lnTo>
                <a:lnTo>
                  <a:pt x="6737" y="803"/>
                </a:lnTo>
                <a:lnTo>
                  <a:pt x="6728" y="863"/>
                </a:lnTo>
                <a:lnTo>
                  <a:pt x="6756" y="941"/>
                </a:lnTo>
                <a:lnTo>
                  <a:pt x="6787" y="1059"/>
                </a:lnTo>
                <a:lnTo>
                  <a:pt x="6812" y="1138"/>
                </a:lnTo>
                <a:lnTo>
                  <a:pt x="6835" y="1251"/>
                </a:lnTo>
                <a:lnTo>
                  <a:pt x="6853" y="1368"/>
                </a:lnTo>
                <a:lnTo>
                  <a:pt x="6892" y="1425"/>
                </a:lnTo>
                <a:lnTo>
                  <a:pt x="6911" y="1463"/>
                </a:lnTo>
                <a:lnTo>
                  <a:pt x="6882" y="1483"/>
                </a:lnTo>
                <a:lnTo>
                  <a:pt x="6913" y="1548"/>
                </a:lnTo>
                <a:lnTo>
                  <a:pt x="6935" y="1616"/>
                </a:lnTo>
                <a:lnTo>
                  <a:pt x="6988" y="1749"/>
                </a:lnTo>
                <a:lnTo>
                  <a:pt x="7058" y="1924"/>
                </a:lnTo>
                <a:lnTo>
                  <a:pt x="7080" y="1948"/>
                </a:lnTo>
                <a:lnTo>
                  <a:pt x="7156" y="2136"/>
                </a:lnTo>
                <a:lnTo>
                  <a:pt x="7268" y="2348"/>
                </a:lnTo>
                <a:lnTo>
                  <a:pt x="7270" y="2391"/>
                </a:lnTo>
                <a:lnTo>
                  <a:pt x="7416" y="2599"/>
                </a:lnTo>
                <a:lnTo>
                  <a:pt x="7519" y="2775"/>
                </a:lnTo>
                <a:lnTo>
                  <a:pt x="7544" y="2800"/>
                </a:lnTo>
                <a:lnTo>
                  <a:pt x="7608" y="2896"/>
                </a:lnTo>
                <a:lnTo>
                  <a:pt x="7675" y="2985"/>
                </a:lnTo>
                <a:lnTo>
                  <a:pt x="7686" y="3025"/>
                </a:lnTo>
                <a:lnTo>
                  <a:pt x="7697" y="3049"/>
                </a:lnTo>
                <a:lnTo>
                  <a:pt x="7707" y="3092"/>
                </a:lnTo>
                <a:lnTo>
                  <a:pt x="7735" y="3135"/>
                </a:lnTo>
                <a:lnTo>
                  <a:pt x="7706" y="3166"/>
                </a:lnTo>
                <a:lnTo>
                  <a:pt x="7667" y="3202"/>
                </a:lnTo>
                <a:lnTo>
                  <a:pt x="7625" y="3202"/>
                </a:lnTo>
                <a:lnTo>
                  <a:pt x="7628" y="3187"/>
                </a:lnTo>
                <a:lnTo>
                  <a:pt x="7643" y="3170"/>
                </a:lnTo>
                <a:lnTo>
                  <a:pt x="7641" y="3130"/>
                </a:lnTo>
                <a:lnTo>
                  <a:pt x="7656" y="3104"/>
                </a:lnTo>
                <a:lnTo>
                  <a:pt x="7658" y="3073"/>
                </a:lnTo>
                <a:lnTo>
                  <a:pt x="7661" y="3047"/>
                </a:lnTo>
                <a:lnTo>
                  <a:pt x="7650" y="3017"/>
                </a:lnTo>
                <a:lnTo>
                  <a:pt x="7629" y="2983"/>
                </a:lnTo>
                <a:lnTo>
                  <a:pt x="7610" y="2969"/>
                </a:lnTo>
                <a:lnTo>
                  <a:pt x="7577" y="2953"/>
                </a:lnTo>
                <a:lnTo>
                  <a:pt x="7565" y="2980"/>
                </a:lnTo>
                <a:lnTo>
                  <a:pt x="7578" y="2969"/>
                </a:lnTo>
                <a:lnTo>
                  <a:pt x="7598" y="2971"/>
                </a:lnTo>
                <a:lnTo>
                  <a:pt x="7631" y="2999"/>
                </a:lnTo>
                <a:lnTo>
                  <a:pt x="7628" y="3041"/>
                </a:lnTo>
                <a:lnTo>
                  <a:pt x="7607" y="3088"/>
                </a:lnTo>
                <a:lnTo>
                  <a:pt x="7584" y="3161"/>
                </a:lnTo>
                <a:lnTo>
                  <a:pt x="7581" y="3205"/>
                </a:lnTo>
                <a:lnTo>
                  <a:pt x="7662" y="3209"/>
                </a:lnTo>
                <a:lnTo>
                  <a:pt x="7657" y="3228"/>
                </a:lnTo>
                <a:lnTo>
                  <a:pt x="7662" y="3458"/>
                </a:lnTo>
                <a:lnTo>
                  <a:pt x="7686" y="3550"/>
                </a:lnTo>
                <a:lnTo>
                  <a:pt x="7710" y="3617"/>
                </a:lnTo>
                <a:lnTo>
                  <a:pt x="7747" y="3705"/>
                </a:lnTo>
                <a:lnTo>
                  <a:pt x="7800" y="3776"/>
                </a:lnTo>
                <a:lnTo>
                  <a:pt x="7821" y="3839"/>
                </a:lnTo>
                <a:lnTo>
                  <a:pt x="7857" y="3905"/>
                </a:lnTo>
                <a:lnTo>
                  <a:pt x="7839" y="3908"/>
                </a:lnTo>
                <a:lnTo>
                  <a:pt x="7821" y="3881"/>
                </a:lnTo>
                <a:lnTo>
                  <a:pt x="7803" y="3851"/>
                </a:lnTo>
                <a:lnTo>
                  <a:pt x="7779" y="3824"/>
                </a:lnTo>
                <a:lnTo>
                  <a:pt x="7773" y="3781"/>
                </a:lnTo>
                <a:lnTo>
                  <a:pt x="7697" y="3649"/>
                </a:lnTo>
                <a:lnTo>
                  <a:pt x="7661" y="3554"/>
                </a:lnTo>
                <a:lnTo>
                  <a:pt x="7638" y="3473"/>
                </a:lnTo>
                <a:lnTo>
                  <a:pt x="7631" y="3320"/>
                </a:lnTo>
                <a:lnTo>
                  <a:pt x="7628" y="3226"/>
                </a:lnTo>
                <a:lnTo>
                  <a:pt x="7586" y="3227"/>
                </a:lnTo>
                <a:lnTo>
                  <a:pt x="7581" y="3274"/>
                </a:lnTo>
                <a:lnTo>
                  <a:pt x="7592" y="3350"/>
                </a:lnTo>
                <a:lnTo>
                  <a:pt x="7577" y="3358"/>
                </a:lnTo>
                <a:lnTo>
                  <a:pt x="7547" y="3304"/>
                </a:lnTo>
                <a:lnTo>
                  <a:pt x="7518" y="3239"/>
                </a:lnTo>
                <a:lnTo>
                  <a:pt x="7520" y="3184"/>
                </a:lnTo>
                <a:lnTo>
                  <a:pt x="7521" y="3148"/>
                </a:lnTo>
                <a:lnTo>
                  <a:pt x="7500" y="3089"/>
                </a:lnTo>
                <a:lnTo>
                  <a:pt x="7499" y="3026"/>
                </a:lnTo>
                <a:lnTo>
                  <a:pt x="7500" y="3011"/>
                </a:lnTo>
                <a:lnTo>
                  <a:pt x="7530" y="3064"/>
                </a:lnTo>
                <a:lnTo>
                  <a:pt x="7530" y="2999"/>
                </a:lnTo>
                <a:lnTo>
                  <a:pt x="7505" y="2974"/>
                </a:lnTo>
                <a:lnTo>
                  <a:pt x="7484" y="2977"/>
                </a:lnTo>
                <a:lnTo>
                  <a:pt x="7448" y="2954"/>
                </a:lnTo>
                <a:lnTo>
                  <a:pt x="7434" y="2918"/>
                </a:lnTo>
                <a:lnTo>
                  <a:pt x="7442" y="2876"/>
                </a:lnTo>
                <a:lnTo>
                  <a:pt x="7466" y="2866"/>
                </a:lnTo>
                <a:lnTo>
                  <a:pt x="7470" y="2845"/>
                </a:lnTo>
                <a:lnTo>
                  <a:pt x="7422" y="2795"/>
                </a:lnTo>
                <a:lnTo>
                  <a:pt x="7371" y="2740"/>
                </a:lnTo>
                <a:lnTo>
                  <a:pt x="7371" y="2765"/>
                </a:lnTo>
                <a:lnTo>
                  <a:pt x="7392" y="2858"/>
                </a:lnTo>
                <a:lnTo>
                  <a:pt x="7416" y="2915"/>
                </a:lnTo>
                <a:lnTo>
                  <a:pt x="7430" y="2983"/>
                </a:lnTo>
                <a:lnTo>
                  <a:pt x="7457" y="3046"/>
                </a:lnTo>
                <a:lnTo>
                  <a:pt x="7461" y="3094"/>
                </a:lnTo>
                <a:lnTo>
                  <a:pt x="7499" y="3203"/>
                </a:lnTo>
                <a:lnTo>
                  <a:pt x="7500" y="3254"/>
                </a:lnTo>
                <a:lnTo>
                  <a:pt x="7566" y="3362"/>
                </a:lnTo>
                <a:lnTo>
                  <a:pt x="7632" y="3526"/>
                </a:lnTo>
                <a:lnTo>
                  <a:pt x="7655" y="3596"/>
                </a:lnTo>
                <a:lnTo>
                  <a:pt x="7685" y="3653"/>
                </a:lnTo>
                <a:lnTo>
                  <a:pt x="7733" y="3745"/>
                </a:lnTo>
                <a:lnTo>
                  <a:pt x="7797" y="3886"/>
                </a:lnTo>
                <a:lnTo>
                  <a:pt x="7850" y="3973"/>
                </a:lnTo>
                <a:lnTo>
                  <a:pt x="7869" y="3997"/>
                </a:lnTo>
                <a:lnTo>
                  <a:pt x="7905" y="4082"/>
                </a:lnTo>
                <a:lnTo>
                  <a:pt x="7911" y="4126"/>
                </a:lnTo>
                <a:lnTo>
                  <a:pt x="7928" y="4123"/>
                </a:lnTo>
                <a:lnTo>
                  <a:pt x="7931" y="4094"/>
                </a:lnTo>
                <a:lnTo>
                  <a:pt x="7920" y="4052"/>
                </a:lnTo>
                <a:lnTo>
                  <a:pt x="7856" y="3926"/>
                </a:lnTo>
                <a:lnTo>
                  <a:pt x="7872" y="3928"/>
                </a:lnTo>
                <a:lnTo>
                  <a:pt x="7901" y="3985"/>
                </a:lnTo>
                <a:lnTo>
                  <a:pt x="7947" y="4064"/>
                </a:lnTo>
                <a:lnTo>
                  <a:pt x="7950" y="4105"/>
                </a:lnTo>
                <a:lnTo>
                  <a:pt x="7961" y="4151"/>
                </a:lnTo>
                <a:lnTo>
                  <a:pt x="7980" y="4195"/>
                </a:lnTo>
                <a:lnTo>
                  <a:pt x="8031" y="4342"/>
                </a:lnTo>
                <a:lnTo>
                  <a:pt x="8022" y="4354"/>
                </a:lnTo>
                <a:lnTo>
                  <a:pt x="7988" y="4318"/>
                </a:lnTo>
                <a:lnTo>
                  <a:pt x="7976" y="4264"/>
                </a:lnTo>
                <a:lnTo>
                  <a:pt x="7933" y="4131"/>
                </a:lnTo>
                <a:lnTo>
                  <a:pt x="7922" y="4123"/>
                </a:lnTo>
                <a:lnTo>
                  <a:pt x="7913" y="4129"/>
                </a:lnTo>
                <a:lnTo>
                  <a:pt x="7922" y="4163"/>
                </a:lnTo>
                <a:lnTo>
                  <a:pt x="7994" y="4367"/>
                </a:lnTo>
                <a:lnTo>
                  <a:pt x="8040" y="4370"/>
                </a:lnTo>
                <a:lnTo>
                  <a:pt x="8143" y="4635"/>
                </a:lnTo>
                <a:lnTo>
                  <a:pt x="8208" y="4726"/>
                </a:lnTo>
                <a:lnTo>
                  <a:pt x="8171" y="4702"/>
                </a:lnTo>
                <a:lnTo>
                  <a:pt x="8151" y="4682"/>
                </a:lnTo>
                <a:lnTo>
                  <a:pt x="8016" y="4403"/>
                </a:lnTo>
                <a:lnTo>
                  <a:pt x="8136" y="4681"/>
                </a:lnTo>
                <a:lnTo>
                  <a:pt x="8118" y="4697"/>
                </a:lnTo>
                <a:lnTo>
                  <a:pt x="8012" y="4648"/>
                </a:lnTo>
                <a:lnTo>
                  <a:pt x="8106" y="4705"/>
                </a:lnTo>
                <a:lnTo>
                  <a:pt x="8114" y="4718"/>
                </a:lnTo>
                <a:lnTo>
                  <a:pt x="8148" y="4702"/>
                </a:lnTo>
                <a:lnTo>
                  <a:pt x="8171" y="4745"/>
                </a:lnTo>
                <a:lnTo>
                  <a:pt x="8196" y="4757"/>
                </a:lnTo>
                <a:lnTo>
                  <a:pt x="8279" y="4915"/>
                </a:lnTo>
                <a:lnTo>
                  <a:pt x="8322" y="5048"/>
                </a:lnTo>
                <a:lnTo>
                  <a:pt x="8352" y="5185"/>
                </a:lnTo>
                <a:lnTo>
                  <a:pt x="8355" y="5248"/>
                </a:lnTo>
                <a:lnTo>
                  <a:pt x="8373" y="5413"/>
                </a:lnTo>
                <a:lnTo>
                  <a:pt x="8340" y="5596"/>
                </a:lnTo>
                <a:lnTo>
                  <a:pt x="8328" y="5747"/>
                </a:lnTo>
                <a:lnTo>
                  <a:pt x="8321" y="5843"/>
                </a:lnTo>
                <a:lnTo>
                  <a:pt x="8301" y="6002"/>
                </a:lnTo>
                <a:lnTo>
                  <a:pt x="8289" y="6137"/>
                </a:lnTo>
                <a:lnTo>
                  <a:pt x="8307" y="6385"/>
                </a:lnTo>
                <a:lnTo>
                  <a:pt x="8300" y="6419"/>
                </a:lnTo>
                <a:lnTo>
                  <a:pt x="8273" y="6479"/>
                </a:lnTo>
                <a:lnTo>
                  <a:pt x="8274" y="6578"/>
                </a:lnTo>
                <a:lnTo>
                  <a:pt x="8253" y="6560"/>
                </a:lnTo>
                <a:lnTo>
                  <a:pt x="8234" y="6533"/>
                </a:lnTo>
                <a:lnTo>
                  <a:pt x="8246" y="6467"/>
                </a:lnTo>
                <a:lnTo>
                  <a:pt x="8226" y="6455"/>
                </a:lnTo>
                <a:lnTo>
                  <a:pt x="8160" y="6503"/>
                </a:lnTo>
                <a:lnTo>
                  <a:pt x="8156" y="6545"/>
                </a:lnTo>
                <a:lnTo>
                  <a:pt x="8073" y="6662"/>
                </a:lnTo>
                <a:lnTo>
                  <a:pt x="8081" y="6733"/>
                </a:lnTo>
                <a:lnTo>
                  <a:pt x="8046" y="6782"/>
                </a:lnTo>
                <a:lnTo>
                  <a:pt x="8096" y="6916"/>
                </a:lnTo>
                <a:lnTo>
                  <a:pt x="8076" y="6952"/>
                </a:lnTo>
                <a:lnTo>
                  <a:pt x="8027" y="7001"/>
                </a:lnTo>
                <a:lnTo>
                  <a:pt x="8003" y="7040"/>
                </a:lnTo>
                <a:lnTo>
                  <a:pt x="7965" y="7073"/>
                </a:lnTo>
                <a:lnTo>
                  <a:pt x="7965" y="7118"/>
                </a:lnTo>
                <a:lnTo>
                  <a:pt x="7995" y="7147"/>
                </a:lnTo>
                <a:lnTo>
                  <a:pt x="8025" y="7108"/>
                </a:lnTo>
                <a:lnTo>
                  <a:pt x="8046" y="7076"/>
                </a:lnTo>
                <a:lnTo>
                  <a:pt x="8049" y="7033"/>
                </a:lnTo>
                <a:lnTo>
                  <a:pt x="8084" y="7028"/>
                </a:lnTo>
                <a:lnTo>
                  <a:pt x="8115" y="6976"/>
                </a:lnTo>
                <a:lnTo>
                  <a:pt x="8148" y="6959"/>
                </a:lnTo>
                <a:lnTo>
                  <a:pt x="8228" y="6782"/>
                </a:lnTo>
                <a:lnTo>
                  <a:pt x="8159" y="6970"/>
                </a:lnTo>
                <a:lnTo>
                  <a:pt x="8106" y="7061"/>
                </a:lnTo>
                <a:lnTo>
                  <a:pt x="8033" y="7189"/>
                </a:lnTo>
                <a:lnTo>
                  <a:pt x="8046" y="7208"/>
                </a:lnTo>
                <a:lnTo>
                  <a:pt x="7980" y="7271"/>
                </a:lnTo>
                <a:lnTo>
                  <a:pt x="7940" y="7309"/>
                </a:lnTo>
                <a:lnTo>
                  <a:pt x="7898" y="7346"/>
                </a:lnTo>
                <a:lnTo>
                  <a:pt x="7827" y="7433"/>
                </a:lnTo>
                <a:lnTo>
                  <a:pt x="7770" y="7475"/>
                </a:lnTo>
                <a:lnTo>
                  <a:pt x="7731" y="7519"/>
                </a:lnTo>
                <a:lnTo>
                  <a:pt x="7674" y="7564"/>
                </a:lnTo>
                <a:lnTo>
                  <a:pt x="7635" y="7595"/>
                </a:lnTo>
                <a:lnTo>
                  <a:pt x="7593" y="7621"/>
                </a:lnTo>
                <a:lnTo>
                  <a:pt x="7556" y="7622"/>
                </a:lnTo>
                <a:lnTo>
                  <a:pt x="7506" y="7639"/>
                </a:lnTo>
                <a:lnTo>
                  <a:pt x="7497" y="7682"/>
                </a:lnTo>
                <a:lnTo>
                  <a:pt x="7475" y="7711"/>
                </a:lnTo>
                <a:lnTo>
                  <a:pt x="7425" y="7697"/>
                </a:lnTo>
                <a:lnTo>
                  <a:pt x="7337" y="7753"/>
                </a:lnTo>
                <a:lnTo>
                  <a:pt x="7280" y="7765"/>
                </a:lnTo>
                <a:lnTo>
                  <a:pt x="7223" y="7801"/>
                </a:lnTo>
                <a:lnTo>
                  <a:pt x="7209" y="7781"/>
                </a:lnTo>
                <a:lnTo>
                  <a:pt x="7164" y="7792"/>
                </a:lnTo>
                <a:lnTo>
                  <a:pt x="7101" y="7816"/>
                </a:lnTo>
                <a:lnTo>
                  <a:pt x="6945" y="7877"/>
                </a:lnTo>
                <a:lnTo>
                  <a:pt x="6912" y="7849"/>
                </a:lnTo>
                <a:lnTo>
                  <a:pt x="6878" y="7859"/>
                </a:lnTo>
                <a:lnTo>
                  <a:pt x="6813" y="7862"/>
                </a:lnTo>
                <a:lnTo>
                  <a:pt x="6746" y="7853"/>
                </a:lnTo>
                <a:lnTo>
                  <a:pt x="6749" y="7885"/>
                </a:lnTo>
                <a:lnTo>
                  <a:pt x="6699" y="7909"/>
                </a:lnTo>
                <a:lnTo>
                  <a:pt x="6609" y="7951"/>
                </a:lnTo>
                <a:lnTo>
                  <a:pt x="6599" y="7930"/>
                </a:lnTo>
                <a:lnTo>
                  <a:pt x="6569" y="7951"/>
                </a:lnTo>
                <a:lnTo>
                  <a:pt x="6536" y="7988"/>
                </a:lnTo>
                <a:lnTo>
                  <a:pt x="6482" y="7979"/>
                </a:lnTo>
                <a:lnTo>
                  <a:pt x="6446" y="8011"/>
                </a:lnTo>
                <a:lnTo>
                  <a:pt x="6373" y="8007"/>
                </a:lnTo>
                <a:lnTo>
                  <a:pt x="6387" y="7973"/>
                </a:lnTo>
                <a:lnTo>
                  <a:pt x="6429" y="7948"/>
                </a:lnTo>
                <a:lnTo>
                  <a:pt x="6479" y="7949"/>
                </a:lnTo>
                <a:lnTo>
                  <a:pt x="6494" y="7931"/>
                </a:lnTo>
                <a:lnTo>
                  <a:pt x="6540" y="7916"/>
                </a:lnTo>
                <a:lnTo>
                  <a:pt x="6552" y="7934"/>
                </a:lnTo>
                <a:lnTo>
                  <a:pt x="6576" y="7916"/>
                </a:lnTo>
                <a:lnTo>
                  <a:pt x="6618" y="7868"/>
                </a:lnTo>
                <a:lnTo>
                  <a:pt x="6533" y="7795"/>
                </a:lnTo>
                <a:lnTo>
                  <a:pt x="6641" y="7859"/>
                </a:lnTo>
                <a:lnTo>
                  <a:pt x="6681" y="7849"/>
                </a:lnTo>
                <a:lnTo>
                  <a:pt x="6636" y="7834"/>
                </a:lnTo>
                <a:lnTo>
                  <a:pt x="6687" y="7817"/>
                </a:lnTo>
                <a:lnTo>
                  <a:pt x="6714" y="7825"/>
                </a:lnTo>
                <a:lnTo>
                  <a:pt x="6741" y="7801"/>
                </a:lnTo>
                <a:lnTo>
                  <a:pt x="6770" y="7819"/>
                </a:lnTo>
                <a:lnTo>
                  <a:pt x="6740" y="7756"/>
                </a:lnTo>
                <a:lnTo>
                  <a:pt x="6740" y="7739"/>
                </a:lnTo>
                <a:lnTo>
                  <a:pt x="6789" y="7823"/>
                </a:lnTo>
                <a:lnTo>
                  <a:pt x="6807" y="7814"/>
                </a:lnTo>
                <a:lnTo>
                  <a:pt x="6837" y="7826"/>
                </a:lnTo>
                <a:lnTo>
                  <a:pt x="6818" y="7795"/>
                </a:lnTo>
                <a:lnTo>
                  <a:pt x="6791" y="7753"/>
                </a:lnTo>
                <a:lnTo>
                  <a:pt x="6800" y="7726"/>
                </a:lnTo>
                <a:lnTo>
                  <a:pt x="6839" y="7793"/>
                </a:lnTo>
                <a:lnTo>
                  <a:pt x="6866" y="7795"/>
                </a:lnTo>
                <a:lnTo>
                  <a:pt x="6836" y="7726"/>
                </a:lnTo>
                <a:lnTo>
                  <a:pt x="6905" y="7777"/>
                </a:lnTo>
                <a:lnTo>
                  <a:pt x="6921" y="7819"/>
                </a:lnTo>
                <a:lnTo>
                  <a:pt x="6953" y="7849"/>
                </a:lnTo>
                <a:lnTo>
                  <a:pt x="7148" y="7775"/>
                </a:lnTo>
                <a:lnTo>
                  <a:pt x="7248" y="7747"/>
                </a:lnTo>
                <a:lnTo>
                  <a:pt x="7349" y="7727"/>
                </a:lnTo>
                <a:lnTo>
                  <a:pt x="7365" y="7705"/>
                </a:lnTo>
                <a:lnTo>
                  <a:pt x="7424" y="7673"/>
                </a:lnTo>
                <a:lnTo>
                  <a:pt x="7508" y="7621"/>
                </a:lnTo>
                <a:lnTo>
                  <a:pt x="7592" y="7594"/>
                </a:lnTo>
                <a:lnTo>
                  <a:pt x="7620" y="7568"/>
                </a:lnTo>
                <a:lnTo>
                  <a:pt x="7644" y="7553"/>
                </a:lnTo>
                <a:lnTo>
                  <a:pt x="7682" y="7537"/>
                </a:lnTo>
                <a:lnTo>
                  <a:pt x="7724" y="7504"/>
                </a:lnTo>
                <a:lnTo>
                  <a:pt x="7773" y="7445"/>
                </a:lnTo>
                <a:lnTo>
                  <a:pt x="7831" y="7407"/>
                </a:lnTo>
                <a:lnTo>
                  <a:pt x="7863" y="7361"/>
                </a:lnTo>
                <a:lnTo>
                  <a:pt x="7886" y="7342"/>
                </a:lnTo>
                <a:lnTo>
                  <a:pt x="7905" y="7300"/>
                </a:lnTo>
                <a:lnTo>
                  <a:pt x="7905" y="7276"/>
                </a:lnTo>
                <a:lnTo>
                  <a:pt x="7923" y="7286"/>
                </a:lnTo>
                <a:lnTo>
                  <a:pt x="7950" y="7240"/>
                </a:lnTo>
                <a:lnTo>
                  <a:pt x="7923" y="7228"/>
                </a:lnTo>
                <a:lnTo>
                  <a:pt x="7920" y="7193"/>
                </a:lnTo>
                <a:lnTo>
                  <a:pt x="7958" y="7229"/>
                </a:lnTo>
                <a:lnTo>
                  <a:pt x="8000" y="7187"/>
                </a:lnTo>
                <a:lnTo>
                  <a:pt x="7947" y="7121"/>
                </a:lnTo>
                <a:lnTo>
                  <a:pt x="7934" y="7181"/>
                </a:lnTo>
                <a:lnTo>
                  <a:pt x="7911" y="7151"/>
                </a:lnTo>
                <a:lnTo>
                  <a:pt x="7866" y="7156"/>
                </a:lnTo>
                <a:lnTo>
                  <a:pt x="7847" y="7129"/>
                </a:lnTo>
                <a:lnTo>
                  <a:pt x="7866" y="7111"/>
                </a:lnTo>
                <a:lnTo>
                  <a:pt x="7800" y="7103"/>
                </a:lnTo>
                <a:lnTo>
                  <a:pt x="7784" y="7132"/>
                </a:lnTo>
                <a:lnTo>
                  <a:pt x="7823" y="7133"/>
                </a:lnTo>
                <a:lnTo>
                  <a:pt x="7824" y="7153"/>
                </a:lnTo>
                <a:lnTo>
                  <a:pt x="7799" y="7169"/>
                </a:lnTo>
                <a:lnTo>
                  <a:pt x="7781" y="7157"/>
                </a:lnTo>
                <a:lnTo>
                  <a:pt x="7766" y="7174"/>
                </a:lnTo>
                <a:lnTo>
                  <a:pt x="7770" y="7193"/>
                </a:lnTo>
                <a:lnTo>
                  <a:pt x="7751" y="7184"/>
                </a:lnTo>
                <a:lnTo>
                  <a:pt x="7742" y="7156"/>
                </a:lnTo>
                <a:lnTo>
                  <a:pt x="7695" y="7177"/>
                </a:lnTo>
                <a:lnTo>
                  <a:pt x="7715" y="7190"/>
                </a:lnTo>
                <a:lnTo>
                  <a:pt x="7691" y="7231"/>
                </a:lnTo>
                <a:lnTo>
                  <a:pt x="7688" y="7199"/>
                </a:lnTo>
                <a:lnTo>
                  <a:pt x="7661" y="7198"/>
                </a:lnTo>
                <a:lnTo>
                  <a:pt x="7631" y="7235"/>
                </a:lnTo>
                <a:lnTo>
                  <a:pt x="7628" y="7211"/>
                </a:lnTo>
                <a:lnTo>
                  <a:pt x="7605" y="7208"/>
                </a:lnTo>
                <a:lnTo>
                  <a:pt x="7605" y="7234"/>
                </a:lnTo>
                <a:lnTo>
                  <a:pt x="7578" y="7222"/>
                </a:lnTo>
                <a:lnTo>
                  <a:pt x="7562" y="7229"/>
                </a:lnTo>
                <a:lnTo>
                  <a:pt x="7535" y="7216"/>
                </a:lnTo>
                <a:lnTo>
                  <a:pt x="7523" y="7187"/>
                </a:lnTo>
                <a:lnTo>
                  <a:pt x="7500" y="7213"/>
                </a:lnTo>
                <a:lnTo>
                  <a:pt x="7466" y="7186"/>
                </a:lnTo>
                <a:lnTo>
                  <a:pt x="7425" y="7226"/>
                </a:lnTo>
                <a:lnTo>
                  <a:pt x="7263" y="7262"/>
                </a:lnTo>
                <a:lnTo>
                  <a:pt x="7200" y="7273"/>
                </a:lnTo>
                <a:lnTo>
                  <a:pt x="7139" y="7220"/>
                </a:lnTo>
                <a:lnTo>
                  <a:pt x="7133" y="7181"/>
                </a:lnTo>
                <a:lnTo>
                  <a:pt x="7097" y="7136"/>
                </a:lnTo>
                <a:lnTo>
                  <a:pt x="7113" y="7081"/>
                </a:lnTo>
                <a:lnTo>
                  <a:pt x="7125" y="7024"/>
                </a:lnTo>
                <a:lnTo>
                  <a:pt x="7124" y="6994"/>
                </a:lnTo>
                <a:lnTo>
                  <a:pt x="7179" y="7010"/>
                </a:lnTo>
                <a:lnTo>
                  <a:pt x="7178" y="7037"/>
                </a:lnTo>
                <a:lnTo>
                  <a:pt x="7206" y="7079"/>
                </a:lnTo>
                <a:lnTo>
                  <a:pt x="7298" y="7087"/>
                </a:lnTo>
                <a:lnTo>
                  <a:pt x="7295" y="7115"/>
                </a:lnTo>
                <a:lnTo>
                  <a:pt x="7337" y="7132"/>
                </a:lnTo>
                <a:lnTo>
                  <a:pt x="7331" y="7157"/>
                </a:lnTo>
                <a:lnTo>
                  <a:pt x="7406" y="7120"/>
                </a:lnTo>
                <a:lnTo>
                  <a:pt x="7379" y="7079"/>
                </a:lnTo>
                <a:lnTo>
                  <a:pt x="7314" y="7001"/>
                </a:lnTo>
                <a:lnTo>
                  <a:pt x="7263" y="7004"/>
                </a:lnTo>
                <a:lnTo>
                  <a:pt x="7137" y="6944"/>
                </a:lnTo>
                <a:lnTo>
                  <a:pt x="7125" y="6899"/>
                </a:lnTo>
                <a:lnTo>
                  <a:pt x="7100" y="6827"/>
                </a:lnTo>
                <a:lnTo>
                  <a:pt x="7056" y="6802"/>
                </a:lnTo>
                <a:lnTo>
                  <a:pt x="7061" y="6760"/>
                </a:lnTo>
                <a:lnTo>
                  <a:pt x="7115" y="6730"/>
                </a:lnTo>
                <a:lnTo>
                  <a:pt x="7137" y="6745"/>
                </a:lnTo>
                <a:lnTo>
                  <a:pt x="7172" y="6737"/>
                </a:lnTo>
                <a:lnTo>
                  <a:pt x="7196" y="6758"/>
                </a:lnTo>
                <a:lnTo>
                  <a:pt x="7223" y="6740"/>
                </a:lnTo>
                <a:lnTo>
                  <a:pt x="7215" y="6769"/>
                </a:lnTo>
                <a:lnTo>
                  <a:pt x="7253" y="6773"/>
                </a:lnTo>
                <a:lnTo>
                  <a:pt x="7238" y="6737"/>
                </a:lnTo>
                <a:lnTo>
                  <a:pt x="7260" y="6719"/>
                </a:lnTo>
                <a:lnTo>
                  <a:pt x="7185" y="6718"/>
                </a:lnTo>
                <a:lnTo>
                  <a:pt x="7146" y="6686"/>
                </a:lnTo>
                <a:lnTo>
                  <a:pt x="7161" y="6664"/>
                </a:lnTo>
                <a:lnTo>
                  <a:pt x="7116" y="6676"/>
                </a:lnTo>
                <a:lnTo>
                  <a:pt x="7089" y="6731"/>
                </a:lnTo>
                <a:lnTo>
                  <a:pt x="7026" y="6733"/>
                </a:lnTo>
                <a:lnTo>
                  <a:pt x="7028" y="6700"/>
                </a:lnTo>
                <a:lnTo>
                  <a:pt x="6984" y="6626"/>
                </a:lnTo>
                <a:lnTo>
                  <a:pt x="6968" y="6584"/>
                </a:lnTo>
                <a:lnTo>
                  <a:pt x="6990" y="6571"/>
                </a:lnTo>
                <a:lnTo>
                  <a:pt x="7034" y="6539"/>
                </a:lnTo>
                <a:lnTo>
                  <a:pt x="7071" y="6583"/>
                </a:lnTo>
                <a:lnTo>
                  <a:pt x="7038" y="6508"/>
                </a:lnTo>
                <a:lnTo>
                  <a:pt x="6998" y="6485"/>
                </a:lnTo>
                <a:lnTo>
                  <a:pt x="6992" y="6436"/>
                </a:lnTo>
                <a:lnTo>
                  <a:pt x="6965" y="6439"/>
                </a:lnTo>
                <a:lnTo>
                  <a:pt x="6962" y="6506"/>
                </a:lnTo>
                <a:lnTo>
                  <a:pt x="6948" y="6559"/>
                </a:lnTo>
                <a:lnTo>
                  <a:pt x="6909" y="6544"/>
                </a:lnTo>
                <a:lnTo>
                  <a:pt x="6902" y="6508"/>
                </a:lnTo>
                <a:lnTo>
                  <a:pt x="6913" y="6465"/>
                </a:lnTo>
                <a:lnTo>
                  <a:pt x="6861" y="6472"/>
                </a:lnTo>
                <a:lnTo>
                  <a:pt x="6842" y="6395"/>
                </a:lnTo>
                <a:lnTo>
                  <a:pt x="6789" y="6373"/>
                </a:lnTo>
                <a:lnTo>
                  <a:pt x="6738" y="6337"/>
                </a:lnTo>
                <a:lnTo>
                  <a:pt x="6713" y="6343"/>
                </a:lnTo>
                <a:lnTo>
                  <a:pt x="6653" y="6295"/>
                </a:lnTo>
                <a:lnTo>
                  <a:pt x="6627" y="6337"/>
                </a:lnTo>
                <a:lnTo>
                  <a:pt x="6597" y="6307"/>
                </a:lnTo>
                <a:lnTo>
                  <a:pt x="6543" y="6248"/>
                </a:lnTo>
                <a:lnTo>
                  <a:pt x="6461" y="6209"/>
                </a:lnTo>
                <a:lnTo>
                  <a:pt x="6410" y="6148"/>
                </a:lnTo>
                <a:lnTo>
                  <a:pt x="6413" y="6185"/>
                </a:lnTo>
                <a:lnTo>
                  <a:pt x="6480" y="6277"/>
                </a:lnTo>
                <a:lnTo>
                  <a:pt x="6480" y="6329"/>
                </a:lnTo>
                <a:lnTo>
                  <a:pt x="6525" y="6379"/>
                </a:lnTo>
                <a:lnTo>
                  <a:pt x="6506" y="6398"/>
                </a:lnTo>
                <a:lnTo>
                  <a:pt x="6505" y="6375"/>
                </a:lnTo>
                <a:lnTo>
                  <a:pt x="6467" y="6358"/>
                </a:lnTo>
                <a:lnTo>
                  <a:pt x="6470" y="6334"/>
                </a:lnTo>
                <a:lnTo>
                  <a:pt x="6450" y="6310"/>
                </a:lnTo>
                <a:lnTo>
                  <a:pt x="6380" y="6149"/>
                </a:lnTo>
                <a:lnTo>
                  <a:pt x="6348" y="6073"/>
                </a:lnTo>
                <a:lnTo>
                  <a:pt x="6330" y="5933"/>
                </a:lnTo>
                <a:lnTo>
                  <a:pt x="6343" y="5901"/>
                </a:lnTo>
                <a:lnTo>
                  <a:pt x="6297" y="5771"/>
                </a:lnTo>
                <a:lnTo>
                  <a:pt x="6237" y="5696"/>
                </a:lnTo>
                <a:lnTo>
                  <a:pt x="6141" y="5624"/>
                </a:lnTo>
                <a:lnTo>
                  <a:pt x="6104" y="5651"/>
                </a:lnTo>
                <a:lnTo>
                  <a:pt x="6054" y="5704"/>
                </a:lnTo>
                <a:lnTo>
                  <a:pt x="6009" y="5695"/>
                </a:lnTo>
                <a:lnTo>
                  <a:pt x="5963" y="5665"/>
                </a:lnTo>
                <a:lnTo>
                  <a:pt x="5924" y="5630"/>
                </a:lnTo>
                <a:lnTo>
                  <a:pt x="5916" y="5564"/>
                </a:lnTo>
                <a:lnTo>
                  <a:pt x="5886" y="5497"/>
                </a:lnTo>
                <a:lnTo>
                  <a:pt x="5837" y="5359"/>
                </a:lnTo>
                <a:lnTo>
                  <a:pt x="5883" y="5468"/>
                </a:lnTo>
                <a:lnTo>
                  <a:pt x="5912" y="5539"/>
                </a:lnTo>
                <a:lnTo>
                  <a:pt x="5937" y="5557"/>
                </a:lnTo>
                <a:lnTo>
                  <a:pt x="5943" y="5612"/>
                </a:lnTo>
                <a:lnTo>
                  <a:pt x="6003" y="5659"/>
                </a:lnTo>
                <a:lnTo>
                  <a:pt x="6030" y="5653"/>
                </a:lnTo>
                <a:lnTo>
                  <a:pt x="6050" y="5663"/>
                </a:lnTo>
                <a:lnTo>
                  <a:pt x="6062" y="5641"/>
                </a:lnTo>
                <a:lnTo>
                  <a:pt x="6089" y="5639"/>
                </a:lnTo>
                <a:lnTo>
                  <a:pt x="6140" y="5603"/>
                </a:lnTo>
                <a:lnTo>
                  <a:pt x="6245" y="5482"/>
                </a:lnTo>
                <a:lnTo>
                  <a:pt x="6123" y="5581"/>
                </a:lnTo>
                <a:lnTo>
                  <a:pt x="6060" y="5543"/>
                </a:lnTo>
                <a:lnTo>
                  <a:pt x="6059" y="5611"/>
                </a:lnTo>
                <a:lnTo>
                  <a:pt x="6033" y="5615"/>
                </a:lnTo>
                <a:lnTo>
                  <a:pt x="6023" y="5566"/>
                </a:lnTo>
                <a:lnTo>
                  <a:pt x="5976" y="5447"/>
                </a:lnTo>
                <a:lnTo>
                  <a:pt x="5939" y="5380"/>
                </a:lnTo>
                <a:lnTo>
                  <a:pt x="5979" y="5351"/>
                </a:lnTo>
                <a:lnTo>
                  <a:pt x="6017" y="5438"/>
                </a:lnTo>
                <a:lnTo>
                  <a:pt x="6051" y="5465"/>
                </a:lnTo>
                <a:lnTo>
                  <a:pt x="6038" y="5515"/>
                </a:lnTo>
                <a:lnTo>
                  <a:pt x="6075" y="5482"/>
                </a:lnTo>
                <a:lnTo>
                  <a:pt x="6039" y="5399"/>
                </a:lnTo>
                <a:lnTo>
                  <a:pt x="6042" y="5360"/>
                </a:lnTo>
                <a:lnTo>
                  <a:pt x="6063" y="5230"/>
                </a:lnTo>
                <a:lnTo>
                  <a:pt x="6045" y="5198"/>
                </a:lnTo>
                <a:lnTo>
                  <a:pt x="6062" y="5135"/>
                </a:lnTo>
                <a:lnTo>
                  <a:pt x="6005" y="5113"/>
                </a:lnTo>
                <a:lnTo>
                  <a:pt x="5999" y="5084"/>
                </a:lnTo>
                <a:lnTo>
                  <a:pt x="6126" y="5021"/>
                </a:lnTo>
                <a:lnTo>
                  <a:pt x="6149" y="4979"/>
                </a:lnTo>
                <a:lnTo>
                  <a:pt x="6143" y="4933"/>
                </a:lnTo>
                <a:lnTo>
                  <a:pt x="6111" y="5017"/>
                </a:lnTo>
                <a:lnTo>
                  <a:pt x="6005" y="5048"/>
                </a:lnTo>
                <a:lnTo>
                  <a:pt x="5954" y="5078"/>
                </a:lnTo>
                <a:lnTo>
                  <a:pt x="5882" y="5021"/>
                </a:lnTo>
                <a:lnTo>
                  <a:pt x="5816" y="4954"/>
                </a:lnTo>
                <a:lnTo>
                  <a:pt x="5867" y="5032"/>
                </a:lnTo>
                <a:lnTo>
                  <a:pt x="5930" y="5089"/>
                </a:lnTo>
                <a:lnTo>
                  <a:pt x="5955" y="5173"/>
                </a:lnTo>
                <a:lnTo>
                  <a:pt x="5952" y="5248"/>
                </a:lnTo>
                <a:lnTo>
                  <a:pt x="5901" y="5213"/>
                </a:lnTo>
                <a:lnTo>
                  <a:pt x="5834" y="5203"/>
                </a:lnTo>
                <a:lnTo>
                  <a:pt x="5828" y="5342"/>
                </a:lnTo>
                <a:lnTo>
                  <a:pt x="5808" y="5201"/>
                </a:lnTo>
                <a:lnTo>
                  <a:pt x="5766" y="5155"/>
                </a:lnTo>
                <a:lnTo>
                  <a:pt x="5708" y="5029"/>
                </a:lnTo>
                <a:lnTo>
                  <a:pt x="5619" y="4936"/>
                </a:lnTo>
                <a:lnTo>
                  <a:pt x="5604" y="4873"/>
                </a:lnTo>
                <a:lnTo>
                  <a:pt x="5580" y="4807"/>
                </a:lnTo>
                <a:lnTo>
                  <a:pt x="5556" y="4729"/>
                </a:lnTo>
                <a:lnTo>
                  <a:pt x="5480" y="4649"/>
                </a:lnTo>
                <a:lnTo>
                  <a:pt x="5496" y="4630"/>
                </a:lnTo>
                <a:lnTo>
                  <a:pt x="5354" y="4448"/>
                </a:lnTo>
                <a:lnTo>
                  <a:pt x="5513" y="4626"/>
                </a:lnTo>
                <a:lnTo>
                  <a:pt x="5516" y="4608"/>
                </a:lnTo>
                <a:lnTo>
                  <a:pt x="5473" y="4503"/>
                </a:lnTo>
                <a:lnTo>
                  <a:pt x="5485" y="4482"/>
                </a:lnTo>
                <a:lnTo>
                  <a:pt x="5452" y="4470"/>
                </a:lnTo>
                <a:lnTo>
                  <a:pt x="5372" y="4416"/>
                </a:lnTo>
                <a:lnTo>
                  <a:pt x="5345" y="4430"/>
                </a:lnTo>
                <a:lnTo>
                  <a:pt x="5300" y="4362"/>
                </a:lnTo>
                <a:lnTo>
                  <a:pt x="5272" y="4293"/>
                </a:lnTo>
                <a:lnTo>
                  <a:pt x="5321" y="4343"/>
                </a:lnTo>
                <a:lnTo>
                  <a:pt x="5351" y="4346"/>
                </a:lnTo>
                <a:lnTo>
                  <a:pt x="5390" y="4311"/>
                </a:lnTo>
                <a:lnTo>
                  <a:pt x="5458" y="4316"/>
                </a:lnTo>
                <a:lnTo>
                  <a:pt x="5449" y="4281"/>
                </a:lnTo>
                <a:lnTo>
                  <a:pt x="5483" y="4214"/>
                </a:lnTo>
                <a:lnTo>
                  <a:pt x="5513" y="4170"/>
                </a:lnTo>
                <a:lnTo>
                  <a:pt x="5551" y="4167"/>
                </a:lnTo>
                <a:lnTo>
                  <a:pt x="5536" y="4115"/>
                </a:lnTo>
                <a:lnTo>
                  <a:pt x="5599" y="4103"/>
                </a:lnTo>
                <a:lnTo>
                  <a:pt x="5581" y="4074"/>
                </a:lnTo>
                <a:lnTo>
                  <a:pt x="5657" y="3999"/>
                </a:lnTo>
                <a:lnTo>
                  <a:pt x="5665" y="3945"/>
                </a:lnTo>
                <a:lnTo>
                  <a:pt x="5639" y="3869"/>
                </a:lnTo>
                <a:lnTo>
                  <a:pt x="5590" y="3855"/>
                </a:lnTo>
                <a:lnTo>
                  <a:pt x="5570" y="3881"/>
                </a:lnTo>
                <a:lnTo>
                  <a:pt x="5591" y="3920"/>
                </a:lnTo>
                <a:lnTo>
                  <a:pt x="5576" y="3974"/>
                </a:lnTo>
                <a:lnTo>
                  <a:pt x="5515" y="3960"/>
                </a:lnTo>
                <a:lnTo>
                  <a:pt x="5498" y="3902"/>
                </a:lnTo>
                <a:lnTo>
                  <a:pt x="5510" y="3822"/>
                </a:lnTo>
                <a:lnTo>
                  <a:pt x="5446" y="3783"/>
                </a:lnTo>
                <a:lnTo>
                  <a:pt x="5371" y="3723"/>
                </a:lnTo>
                <a:lnTo>
                  <a:pt x="5336" y="3716"/>
                </a:lnTo>
                <a:lnTo>
                  <a:pt x="5363" y="3771"/>
                </a:lnTo>
                <a:lnTo>
                  <a:pt x="5321" y="3821"/>
                </a:lnTo>
                <a:lnTo>
                  <a:pt x="5393" y="3878"/>
                </a:lnTo>
                <a:lnTo>
                  <a:pt x="5440" y="3963"/>
                </a:lnTo>
                <a:lnTo>
                  <a:pt x="5413" y="4101"/>
                </a:lnTo>
                <a:lnTo>
                  <a:pt x="5386" y="4127"/>
                </a:lnTo>
                <a:lnTo>
                  <a:pt x="5330" y="4097"/>
                </a:lnTo>
                <a:lnTo>
                  <a:pt x="5287" y="4083"/>
                </a:lnTo>
                <a:lnTo>
                  <a:pt x="5264" y="4020"/>
                </a:lnTo>
                <a:lnTo>
                  <a:pt x="5266" y="3959"/>
                </a:lnTo>
                <a:lnTo>
                  <a:pt x="5224" y="3986"/>
                </a:lnTo>
                <a:lnTo>
                  <a:pt x="5176" y="3969"/>
                </a:lnTo>
                <a:lnTo>
                  <a:pt x="5173" y="3927"/>
                </a:lnTo>
                <a:lnTo>
                  <a:pt x="5156" y="3885"/>
                </a:lnTo>
                <a:lnTo>
                  <a:pt x="5155" y="3792"/>
                </a:lnTo>
                <a:lnTo>
                  <a:pt x="5204" y="3755"/>
                </a:lnTo>
                <a:lnTo>
                  <a:pt x="5234" y="3698"/>
                </a:lnTo>
                <a:lnTo>
                  <a:pt x="5227" y="3671"/>
                </a:lnTo>
                <a:lnTo>
                  <a:pt x="5222" y="3611"/>
                </a:lnTo>
                <a:lnTo>
                  <a:pt x="5215" y="3555"/>
                </a:lnTo>
                <a:lnTo>
                  <a:pt x="5239" y="3489"/>
                </a:lnTo>
                <a:lnTo>
                  <a:pt x="5252" y="3410"/>
                </a:lnTo>
                <a:lnTo>
                  <a:pt x="5302" y="3383"/>
                </a:lnTo>
                <a:lnTo>
                  <a:pt x="5284" y="3359"/>
                </a:lnTo>
                <a:lnTo>
                  <a:pt x="5312" y="3312"/>
                </a:lnTo>
                <a:lnTo>
                  <a:pt x="5332" y="3240"/>
                </a:lnTo>
                <a:lnTo>
                  <a:pt x="5362" y="3216"/>
                </a:lnTo>
                <a:lnTo>
                  <a:pt x="5360" y="3174"/>
                </a:lnTo>
                <a:lnTo>
                  <a:pt x="5363" y="3111"/>
                </a:lnTo>
                <a:lnTo>
                  <a:pt x="5383" y="3051"/>
                </a:lnTo>
                <a:lnTo>
                  <a:pt x="5375" y="2988"/>
                </a:lnTo>
                <a:lnTo>
                  <a:pt x="5383" y="2931"/>
                </a:lnTo>
                <a:lnTo>
                  <a:pt x="5381" y="2868"/>
                </a:lnTo>
                <a:lnTo>
                  <a:pt x="5371" y="2807"/>
                </a:lnTo>
                <a:lnTo>
                  <a:pt x="5309" y="2712"/>
                </a:lnTo>
                <a:lnTo>
                  <a:pt x="5347" y="2724"/>
                </a:lnTo>
                <a:lnTo>
                  <a:pt x="5378" y="2754"/>
                </a:lnTo>
                <a:lnTo>
                  <a:pt x="5383" y="2673"/>
                </a:lnTo>
                <a:lnTo>
                  <a:pt x="5381" y="2636"/>
                </a:lnTo>
                <a:lnTo>
                  <a:pt x="5342" y="2612"/>
                </a:lnTo>
                <a:lnTo>
                  <a:pt x="5303" y="2589"/>
                </a:lnTo>
                <a:lnTo>
                  <a:pt x="5291" y="2535"/>
                </a:lnTo>
                <a:lnTo>
                  <a:pt x="5267" y="2519"/>
                </a:lnTo>
                <a:lnTo>
                  <a:pt x="5257" y="2445"/>
                </a:lnTo>
                <a:lnTo>
                  <a:pt x="5221" y="2400"/>
                </a:lnTo>
                <a:lnTo>
                  <a:pt x="5227" y="2373"/>
                </a:lnTo>
                <a:lnTo>
                  <a:pt x="5203" y="2300"/>
                </a:lnTo>
                <a:lnTo>
                  <a:pt x="5101" y="2309"/>
                </a:lnTo>
                <a:lnTo>
                  <a:pt x="5030" y="2286"/>
                </a:lnTo>
                <a:lnTo>
                  <a:pt x="5000" y="2301"/>
                </a:lnTo>
                <a:lnTo>
                  <a:pt x="4945" y="2301"/>
                </a:lnTo>
                <a:lnTo>
                  <a:pt x="4921" y="2255"/>
                </a:lnTo>
                <a:lnTo>
                  <a:pt x="4909" y="2184"/>
                </a:lnTo>
                <a:lnTo>
                  <a:pt x="4805" y="2153"/>
                </a:lnTo>
                <a:lnTo>
                  <a:pt x="4808" y="2100"/>
                </a:lnTo>
                <a:lnTo>
                  <a:pt x="4763" y="2025"/>
                </a:lnTo>
                <a:lnTo>
                  <a:pt x="4751" y="1985"/>
                </a:lnTo>
                <a:lnTo>
                  <a:pt x="4714" y="1970"/>
                </a:lnTo>
                <a:lnTo>
                  <a:pt x="4679" y="1970"/>
                </a:lnTo>
                <a:lnTo>
                  <a:pt x="4657" y="1929"/>
                </a:lnTo>
                <a:lnTo>
                  <a:pt x="4627" y="1919"/>
                </a:lnTo>
                <a:lnTo>
                  <a:pt x="4609" y="1884"/>
                </a:lnTo>
                <a:lnTo>
                  <a:pt x="4559" y="1856"/>
                </a:lnTo>
                <a:lnTo>
                  <a:pt x="4552" y="1814"/>
                </a:lnTo>
                <a:lnTo>
                  <a:pt x="4562" y="1764"/>
                </a:lnTo>
                <a:lnTo>
                  <a:pt x="4552" y="1697"/>
                </a:lnTo>
                <a:lnTo>
                  <a:pt x="4402" y="1613"/>
                </a:lnTo>
                <a:lnTo>
                  <a:pt x="4358" y="1569"/>
                </a:lnTo>
                <a:lnTo>
                  <a:pt x="4358" y="1524"/>
                </a:lnTo>
                <a:lnTo>
                  <a:pt x="4279" y="1389"/>
                </a:lnTo>
                <a:lnTo>
                  <a:pt x="4252" y="1355"/>
                </a:lnTo>
                <a:lnTo>
                  <a:pt x="4217" y="1355"/>
                </a:lnTo>
                <a:lnTo>
                  <a:pt x="4139" y="1274"/>
                </a:lnTo>
                <a:lnTo>
                  <a:pt x="4123" y="1298"/>
                </a:lnTo>
                <a:lnTo>
                  <a:pt x="4100" y="1284"/>
                </a:lnTo>
                <a:lnTo>
                  <a:pt x="3995" y="1211"/>
                </a:lnTo>
                <a:lnTo>
                  <a:pt x="3925" y="1155"/>
                </a:lnTo>
                <a:lnTo>
                  <a:pt x="3892" y="1137"/>
                </a:lnTo>
                <a:lnTo>
                  <a:pt x="3794" y="1140"/>
                </a:lnTo>
                <a:lnTo>
                  <a:pt x="3718" y="1170"/>
                </a:lnTo>
                <a:lnTo>
                  <a:pt x="3694" y="1116"/>
                </a:lnTo>
                <a:lnTo>
                  <a:pt x="3646" y="1157"/>
                </a:lnTo>
                <a:lnTo>
                  <a:pt x="3613" y="1131"/>
                </a:lnTo>
                <a:lnTo>
                  <a:pt x="3613" y="1167"/>
                </a:lnTo>
                <a:lnTo>
                  <a:pt x="3578" y="1193"/>
                </a:lnTo>
                <a:lnTo>
                  <a:pt x="3521" y="1178"/>
                </a:lnTo>
                <a:lnTo>
                  <a:pt x="3505" y="1238"/>
                </a:lnTo>
                <a:lnTo>
                  <a:pt x="3484" y="1274"/>
                </a:lnTo>
                <a:lnTo>
                  <a:pt x="3418" y="1263"/>
                </a:lnTo>
                <a:lnTo>
                  <a:pt x="3430" y="1296"/>
                </a:lnTo>
                <a:lnTo>
                  <a:pt x="3526" y="1283"/>
                </a:lnTo>
                <a:lnTo>
                  <a:pt x="3548" y="1338"/>
                </a:lnTo>
                <a:lnTo>
                  <a:pt x="3538" y="1398"/>
                </a:lnTo>
                <a:lnTo>
                  <a:pt x="3476" y="1397"/>
                </a:lnTo>
                <a:lnTo>
                  <a:pt x="3431" y="1383"/>
                </a:lnTo>
                <a:lnTo>
                  <a:pt x="3499" y="1368"/>
                </a:lnTo>
                <a:lnTo>
                  <a:pt x="3356" y="1371"/>
                </a:lnTo>
                <a:lnTo>
                  <a:pt x="3034" y="1547"/>
                </a:lnTo>
                <a:lnTo>
                  <a:pt x="2957" y="1596"/>
                </a:lnTo>
                <a:lnTo>
                  <a:pt x="2938" y="1547"/>
                </a:lnTo>
                <a:lnTo>
                  <a:pt x="2971" y="1497"/>
                </a:lnTo>
                <a:lnTo>
                  <a:pt x="2926" y="1520"/>
                </a:lnTo>
                <a:lnTo>
                  <a:pt x="2897" y="1505"/>
                </a:lnTo>
                <a:lnTo>
                  <a:pt x="2908" y="1556"/>
                </a:lnTo>
                <a:lnTo>
                  <a:pt x="2843" y="1572"/>
                </a:lnTo>
                <a:lnTo>
                  <a:pt x="2866" y="1611"/>
                </a:lnTo>
                <a:lnTo>
                  <a:pt x="2752" y="1623"/>
                </a:lnTo>
                <a:lnTo>
                  <a:pt x="2729" y="1598"/>
                </a:lnTo>
                <a:lnTo>
                  <a:pt x="2558" y="1620"/>
                </a:lnTo>
                <a:lnTo>
                  <a:pt x="2561" y="1643"/>
                </a:lnTo>
                <a:lnTo>
                  <a:pt x="2524" y="1637"/>
                </a:lnTo>
                <a:lnTo>
                  <a:pt x="2447" y="1635"/>
                </a:lnTo>
                <a:lnTo>
                  <a:pt x="2414" y="1647"/>
                </a:lnTo>
                <a:lnTo>
                  <a:pt x="2380" y="1598"/>
                </a:lnTo>
                <a:lnTo>
                  <a:pt x="2356" y="1490"/>
                </a:lnTo>
                <a:lnTo>
                  <a:pt x="2353" y="1431"/>
                </a:lnTo>
                <a:lnTo>
                  <a:pt x="2380" y="1400"/>
                </a:lnTo>
                <a:lnTo>
                  <a:pt x="2374" y="1436"/>
                </a:lnTo>
                <a:lnTo>
                  <a:pt x="2366" y="1490"/>
                </a:lnTo>
                <a:lnTo>
                  <a:pt x="2392" y="1590"/>
                </a:lnTo>
                <a:lnTo>
                  <a:pt x="2431" y="1626"/>
                </a:lnTo>
                <a:lnTo>
                  <a:pt x="2482" y="1614"/>
                </a:lnTo>
                <a:lnTo>
                  <a:pt x="2486" y="1575"/>
                </a:lnTo>
                <a:lnTo>
                  <a:pt x="2480" y="1475"/>
                </a:lnTo>
                <a:lnTo>
                  <a:pt x="2428" y="1401"/>
                </a:lnTo>
                <a:lnTo>
                  <a:pt x="2381" y="1317"/>
                </a:lnTo>
                <a:lnTo>
                  <a:pt x="2332" y="1293"/>
                </a:lnTo>
                <a:lnTo>
                  <a:pt x="2288" y="1271"/>
                </a:lnTo>
                <a:lnTo>
                  <a:pt x="2254" y="1239"/>
                </a:lnTo>
                <a:lnTo>
                  <a:pt x="2206" y="1200"/>
                </a:lnTo>
                <a:lnTo>
                  <a:pt x="2207" y="1185"/>
                </a:lnTo>
                <a:lnTo>
                  <a:pt x="2282" y="1241"/>
                </a:lnTo>
                <a:lnTo>
                  <a:pt x="2230" y="1172"/>
                </a:lnTo>
                <a:lnTo>
                  <a:pt x="2188" y="1155"/>
                </a:lnTo>
                <a:lnTo>
                  <a:pt x="2156" y="1106"/>
                </a:lnTo>
                <a:lnTo>
                  <a:pt x="2120" y="1092"/>
                </a:lnTo>
                <a:lnTo>
                  <a:pt x="2105" y="1071"/>
                </a:lnTo>
                <a:lnTo>
                  <a:pt x="2105" y="1049"/>
                </a:lnTo>
                <a:lnTo>
                  <a:pt x="2131" y="1062"/>
                </a:lnTo>
                <a:lnTo>
                  <a:pt x="2146" y="1083"/>
                </a:lnTo>
                <a:lnTo>
                  <a:pt x="2176" y="1085"/>
                </a:lnTo>
                <a:lnTo>
                  <a:pt x="2176" y="1109"/>
                </a:lnTo>
                <a:lnTo>
                  <a:pt x="2209" y="1119"/>
                </a:lnTo>
                <a:lnTo>
                  <a:pt x="2230" y="1119"/>
                </a:lnTo>
                <a:lnTo>
                  <a:pt x="2248" y="1148"/>
                </a:lnTo>
                <a:lnTo>
                  <a:pt x="2270" y="1161"/>
                </a:lnTo>
                <a:lnTo>
                  <a:pt x="2293" y="1206"/>
                </a:lnTo>
                <a:lnTo>
                  <a:pt x="2344" y="1224"/>
                </a:lnTo>
                <a:lnTo>
                  <a:pt x="2371" y="1188"/>
                </a:lnTo>
                <a:lnTo>
                  <a:pt x="2414" y="1218"/>
                </a:lnTo>
                <a:lnTo>
                  <a:pt x="2396" y="1181"/>
                </a:lnTo>
                <a:lnTo>
                  <a:pt x="2360" y="1169"/>
                </a:lnTo>
                <a:lnTo>
                  <a:pt x="2348" y="1143"/>
                </a:lnTo>
                <a:lnTo>
                  <a:pt x="2338" y="1173"/>
                </a:lnTo>
                <a:lnTo>
                  <a:pt x="2315" y="1190"/>
                </a:lnTo>
                <a:lnTo>
                  <a:pt x="2293" y="1163"/>
                </a:lnTo>
                <a:lnTo>
                  <a:pt x="2296" y="1116"/>
                </a:lnTo>
                <a:lnTo>
                  <a:pt x="2272" y="1115"/>
                </a:lnTo>
                <a:lnTo>
                  <a:pt x="2249" y="1089"/>
                </a:lnTo>
                <a:lnTo>
                  <a:pt x="2203" y="1085"/>
                </a:lnTo>
                <a:lnTo>
                  <a:pt x="2159" y="1056"/>
                </a:lnTo>
                <a:lnTo>
                  <a:pt x="2087" y="1023"/>
                </a:lnTo>
                <a:lnTo>
                  <a:pt x="2081" y="992"/>
                </a:lnTo>
                <a:lnTo>
                  <a:pt x="2119" y="959"/>
                </a:lnTo>
                <a:lnTo>
                  <a:pt x="2134" y="915"/>
                </a:lnTo>
                <a:lnTo>
                  <a:pt x="2212" y="897"/>
                </a:lnTo>
                <a:lnTo>
                  <a:pt x="2216" y="869"/>
                </a:lnTo>
                <a:lnTo>
                  <a:pt x="2242" y="875"/>
                </a:lnTo>
                <a:lnTo>
                  <a:pt x="2215" y="827"/>
                </a:lnTo>
                <a:lnTo>
                  <a:pt x="2195" y="843"/>
                </a:lnTo>
                <a:lnTo>
                  <a:pt x="2186" y="891"/>
                </a:lnTo>
                <a:lnTo>
                  <a:pt x="2107" y="899"/>
                </a:lnTo>
                <a:lnTo>
                  <a:pt x="2068" y="902"/>
                </a:lnTo>
                <a:lnTo>
                  <a:pt x="2048" y="876"/>
                </a:lnTo>
                <a:lnTo>
                  <a:pt x="2008" y="867"/>
                </a:lnTo>
                <a:lnTo>
                  <a:pt x="1967" y="872"/>
                </a:lnTo>
                <a:lnTo>
                  <a:pt x="1931" y="888"/>
                </a:lnTo>
                <a:lnTo>
                  <a:pt x="1930" y="936"/>
                </a:lnTo>
                <a:lnTo>
                  <a:pt x="1957" y="948"/>
                </a:lnTo>
                <a:lnTo>
                  <a:pt x="1973" y="926"/>
                </a:lnTo>
                <a:lnTo>
                  <a:pt x="2035" y="938"/>
                </a:lnTo>
                <a:lnTo>
                  <a:pt x="2042" y="1019"/>
                </a:lnTo>
                <a:lnTo>
                  <a:pt x="2057" y="1037"/>
                </a:lnTo>
                <a:lnTo>
                  <a:pt x="2048" y="1056"/>
                </a:lnTo>
                <a:lnTo>
                  <a:pt x="2065" y="1074"/>
                </a:lnTo>
                <a:lnTo>
                  <a:pt x="2086" y="1082"/>
                </a:lnTo>
                <a:lnTo>
                  <a:pt x="2101" y="1101"/>
                </a:lnTo>
                <a:lnTo>
                  <a:pt x="2144" y="1122"/>
                </a:lnTo>
                <a:lnTo>
                  <a:pt x="2144" y="1145"/>
                </a:lnTo>
                <a:lnTo>
                  <a:pt x="2096" y="1121"/>
                </a:lnTo>
                <a:lnTo>
                  <a:pt x="2038" y="1076"/>
                </a:lnTo>
                <a:lnTo>
                  <a:pt x="1960" y="1013"/>
                </a:lnTo>
                <a:lnTo>
                  <a:pt x="1861" y="951"/>
                </a:lnTo>
                <a:lnTo>
                  <a:pt x="1706" y="875"/>
                </a:lnTo>
                <a:lnTo>
                  <a:pt x="1561" y="819"/>
                </a:lnTo>
                <a:lnTo>
                  <a:pt x="1405" y="782"/>
                </a:lnTo>
                <a:lnTo>
                  <a:pt x="1225" y="764"/>
                </a:lnTo>
                <a:lnTo>
                  <a:pt x="1223" y="728"/>
                </a:lnTo>
                <a:lnTo>
                  <a:pt x="1279" y="720"/>
                </a:lnTo>
                <a:lnTo>
                  <a:pt x="1408" y="738"/>
                </a:lnTo>
                <a:lnTo>
                  <a:pt x="1423" y="701"/>
                </a:lnTo>
                <a:lnTo>
                  <a:pt x="1439" y="738"/>
                </a:lnTo>
                <a:lnTo>
                  <a:pt x="1498" y="747"/>
                </a:lnTo>
                <a:lnTo>
                  <a:pt x="1492" y="701"/>
                </a:lnTo>
                <a:lnTo>
                  <a:pt x="1591" y="761"/>
                </a:lnTo>
                <a:lnTo>
                  <a:pt x="1637" y="758"/>
                </a:lnTo>
                <a:lnTo>
                  <a:pt x="1628" y="714"/>
                </a:lnTo>
                <a:lnTo>
                  <a:pt x="1579" y="681"/>
                </a:lnTo>
                <a:lnTo>
                  <a:pt x="1595" y="644"/>
                </a:lnTo>
                <a:lnTo>
                  <a:pt x="1550" y="671"/>
                </a:lnTo>
                <a:lnTo>
                  <a:pt x="1534" y="635"/>
                </a:lnTo>
                <a:lnTo>
                  <a:pt x="1508" y="648"/>
                </a:lnTo>
                <a:lnTo>
                  <a:pt x="1466" y="638"/>
                </a:lnTo>
                <a:lnTo>
                  <a:pt x="1397" y="648"/>
                </a:lnTo>
                <a:lnTo>
                  <a:pt x="1375" y="675"/>
                </a:lnTo>
                <a:lnTo>
                  <a:pt x="1297" y="668"/>
                </a:lnTo>
                <a:lnTo>
                  <a:pt x="1322" y="620"/>
                </a:lnTo>
                <a:lnTo>
                  <a:pt x="1303" y="611"/>
                </a:lnTo>
                <a:lnTo>
                  <a:pt x="1261" y="644"/>
                </a:lnTo>
                <a:lnTo>
                  <a:pt x="1241" y="629"/>
                </a:lnTo>
                <a:lnTo>
                  <a:pt x="1232" y="654"/>
                </a:lnTo>
                <a:lnTo>
                  <a:pt x="1202" y="690"/>
                </a:lnTo>
                <a:lnTo>
                  <a:pt x="1138" y="722"/>
                </a:lnTo>
                <a:lnTo>
                  <a:pt x="1178" y="735"/>
                </a:lnTo>
                <a:lnTo>
                  <a:pt x="1183" y="770"/>
                </a:lnTo>
                <a:lnTo>
                  <a:pt x="1132" y="765"/>
                </a:lnTo>
                <a:lnTo>
                  <a:pt x="1057" y="741"/>
                </a:lnTo>
                <a:lnTo>
                  <a:pt x="925" y="765"/>
                </a:lnTo>
                <a:lnTo>
                  <a:pt x="785" y="795"/>
                </a:lnTo>
                <a:lnTo>
                  <a:pt x="685" y="816"/>
                </a:lnTo>
                <a:lnTo>
                  <a:pt x="572" y="833"/>
                </a:lnTo>
                <a:lnTo>
                  <a:pt x="470" y="858"/>
                </a:lnTo>
                <a:lnTo>
                  <a:pt x="434" y="861"/>
                </a:lnTo>
                <a:lnTo>
                  <a:pt x="436" y="828"/>
                </a:lnTo>
                <a:lnTo>
                  <a:pt x="463" y="789"/>
                </a:lnTo>
                <a:lnTo>
                  <a:pt x="550" y="749"/>
                </a:lnTo>
                <a:lnTo>
                  <a:pt x="613" y="731"/>
                </a:lnTo>
                <a:lnTo>
                  <a:pt x="703" y="723"/>
                </a:lnTo>
                <a:lnTo>
                  <a:pt x="733" y="713"/>
                </a:lnTo>
                <a:lnTo>
                  <a:pt x="755" y="690"/>
                </a:lnTo>
                <a:lnTo>
                  <a:pt x="784" y="705"/>
                </a:lnTo>
                <a:lnTo>
                  <a:pt x="808" y="698"/>
                </a:lnTo>
                <a:lnTo>
                  <a:pt x="716" y="659"/>
                </a:lnTo>
                <a:lnTo>
                  <a:pt x="664" y="630"/>
                </a:lnTo>
                <a:lnTo>
                  <a:pt x="680" y="530"/>
                </a:lnTo>
                <a:lnTo>
                  <a:pt x="646" y="557"/>
                </a:lnTo>
                <a:lnTo>
                  <a:pt x="623" y="591"/>
                </a:lnTo>
                <a:lnTo>
                  <a:pt x="611" y="651"/>
                </a:lnTo>
                <a:lnTo>
                  <a:pt x="595" y="704"/>
                </a:lnTo>
                <a:lnTo>
                  <a:pt x="559" y="593"/>
                </a:lnTo>
                <a:lnTo>
                  <a:pt x="551" y="557"/>
                </a:lnTo>
                <a:lnTo>
                  <a:pt x="520" y="563"/>
                </a:lnTo>
                <a:lnTo>
                  <a:pt x="512" y="539"/>
                </a:lnTo>
                <a:lnTo>
                  <a:pt x="493" y="539"/>
                </a:lnTo>
                <a:lnTo>
                  <a:pt x="524" y="663"/>
                </a:lnTo>
                <a:lnTo>
                  <a:pt x="517" y="699"/>
                </a:lnTo>
                <a:lnTo>
                  <a:pt x="476" y="732"/>
                </a:lnTo>
                <a:lnTo>
                  <a:pt x="428" y="758"/>
                </a:lnTo>
                <a:lnTo>
                  <a:pt x="401" y="780"/>
                </a:lnTo>
                <a:lnTo>
                  <a:pt x="385" y="800"/>
                </a:lnTo>
                <a:lnTo>
                  <a:pt x="385" y="818"/>
                </a:lnTo>
                <a:lnTo>
                  <a:pt x="341" y="816"/>
                </a:lnTo>
                <a:lnTo>
                  <a:pt x="328" y="857"/>
                </a:lnTo>
                <a:lnTo>
                  <a:pt x="295" y="873"/>
                </a:lnTo>
                <a:lnTo>
                  <a:pt x="217" y="885"/>
                </a:lnTo>
                <a:lnTo>
                  <a:pt x="157" y="893"/>
                </a:lnTo>
                <a:lnTo>
                  <a:pt x="164" y="872"/>
                </a:lnTo>
                <a:lnTo>
                  <a:pt x="146" y="843"/>
                </a:lnTo>
                <a:lnTo>
                  <a:pt x="197" y="840"/>
                </a:lnTo>
                <a:lnTo>
                  <a:pt x="223" y="840"/>
                </a:lnTo>
                <a:lnTo>
                  <a:pt x="251" y="794"/>
                </a:lnTo>
                <a:lnTo>
                  <a:pt x="255" y="719"/>
                </a:lnTo>
                <a:lnTo>
                  <a:pt x="244" y="680"/>
                </a:lnTo>
                <a:lnTo>
                  <a:pt x="216" y="644"/>
                </a:lnTo>
                <a:lnTo>
                  <a:pt x="187" y="591"/>
                </a:lnTo>
                <a:lnTo>
                  <a:pt x="235" y="518"/>
                </a:lnTo>
                <a:lnTo>
                  <a:pt x="246" y="468"/>
                </a:lnTo>
                <a:lnTo>
                  <a:pt x="241" y="423"/>
                </a:lnTo>
                <a:lnTo>
                  <a:pt x="217" y="395"/>
                </a:lnTo>
                <a:lnTo>
                  <a:pt x="165" y="366"/>
                </a:lnTo>
                <a:lnTo>
                  <a:pt x="108" y="312"/>
                </a:lnTo>
                <a:lnTo>
                  <a:pt x="90" y="272"/>
                </a:lnTo>
                <a:lnTo>
                  <a:pt x="61" y="246"/>
                </a:lnTo>
                <a:lnTo>
                  <a:pt x="7" y="201"/>
                </a:lnTo>
                <a:lnTo>
                  <a:pt x="0" y="168"/>
                </a:lnTo>
                <a:lnTo>
                  <a:pt x="21" y="126"/>
                </a:lnTo>
                <a:lnTo>
                  <a:pt x="48" y="50"/>
                </a:lnTo>
                <a:lnTo>
                  <a:pt x="36" y="3"/>
                </a:lnTo>
              </a:path>
            </a:pathLst>
          </a:custGeom>
          <a:solidFill>
            <a:srgbClr val="0000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1114" name="Group 45">
            <a:extLst>
              <a:ext uri="{FF2B5EF4-FFF2-40B4-BE49-F238E27FC236}">
                <a16:creationId xmlns:a16="http://schemas.microsoft.com/office/drawing/2014/main" id="{681EE44F-2E6D-E040-8FB7-B31C2B283C49}"/>
              </a:ext>
            </a:extLst>
          </xdr:cNvPr>
          <xdr:cNvGrpSpPr>
            <a:grpSpLocks/>
          </xdr:cNvGrpSpPr>
        </xdr:nvGrpSpPr>
        <xdr:grpSpPr bwMode="auto">
          <a:xfrm>
            <a:off x="44" y="52"/>
            <a:ext cx="27" cy="36"/>
            <a:chOff x="787" y="199"/>
            <a:chExt cx="30" cy="39"/>
          </a:xfrm>
        </xdr:grpSpPr>
        <xdr:sp macro="" textlink="">
          <xdr:nvSpPr>
            <xdr:cNvPr id="1116" name="Freeform 39">
              <a:extLst>
                <a:ext uri="{FF2B5EF4-FFF2-40B4-BE49-F238E27FC236}">
                  <a16:creationId xmlns:a16="http://schemas.microsoft.com/office/drawing/2014/main" id="{B33C5B7A-D30C-C443-8424-E27B20CBC96A}"/>
                </a:ext>
              </a:extLst>
            </xdr:cNvPr>
            <xdr:cNvSpPr>
              <a:spLocks/>
            </xdr:cNvSpPr>
          </xdr:nvSpPr>
          <xdr:spPr bwMode="auto">
            <a:xfrm>
              <a:off x="787" y="202"/>
              <a:ext cx="30" cy="36"/>
            </a:xfrm>
            <a:custGeom>
              <a:avLst/>
              <a:gdLst>
                <a:gd name="T0" fmla="*/ 0 w 953"/>
                <a:gd name="T1" fmla="*/ 0 h 1319"/>
                <a:gd name="T2" fmla="*/ 163 w 953"/>
                <a:gd name="T3" fmla="*/ 1273 h 1319"/>
                <a:gd name="T4" fmla="*/ 178 w 953"/>
                <a:gd name="T5" fmla="*/ 1286 h 1319"/>
                <a:gd name="T6" fmla="*/ 194 w 953"/>
                <a:gd name="T7" fmla="*/ 1292 h 1319"/>
                <a:gd name="T8" fmla="*/ 281 w 953"/>
                <a:gd name="T9" fmla="*/ 1307 h 1319"/>
                <a:gd name="T10" fmla="*/ 400 w 953"/>
                <a:gd name="T11" fmla="*/ 1319 h 1319"/>
                <a:gd name="T12" fmla="*/ 556 w 953"/>
                <a:gd name="T13" fmla="*/ 1318 h 1319"/>
                <a:gd name="T14" fmla="*/ 664 w 953"/>
                <a:gd name="T15" fmla="*/ 1308 h 1319"/>
                <a:gd name="T16" fmla="*/ 742 w 953"/>
                <a:gd name="T17" fmla="*/ 1297 h 1319"/>
                <a:gd name="T18" fmla="*/ 773 w 953"/>
                <a:gd name="T19" fmla="*/ 1285 h 1319"/>
                <a:gd name="T20" fmla="*/ 794 w 953"/>
                <a:gd name="T21" fmla="*/ 1271 h 1319"/>
                <a:gd name="T22" fmla="*/ 953 w 953"/>
                <a:gd name="T23" fmla="*/ 2 h 1319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953"/>
                <a:gd name="T37" fmla="*/ 0 h 1319"/>
                <a:gd name="T38" fmla="*/ 953 w 953"/>
                <a:gd name="T39" fmla="*/ 1319 h 1319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953" h="1319">
                  <a:moveTo>
                    <a:pt x="0" y="0"/>
                  </a:moveTo>
                  <a:lnTo>
                    <a:pt x="163" y="1273"/>
                  </a:lnTo>
                  <a:lnTo>
                    <a:pt x="178" y="1286"/>
                  </a:lnTo>
                  <a:lnTo>
                    <a:pt x="194" y="1292"/>
                  </a:lnTo>
                  <a:lnTo>
                    <a:pt x="281" y="1307"/>
                  </a:lnTo>
                  <a:lnTo>
                    <a:pt x="400" y="1319"/>
                  </a:lnTo>
                  <a:lnTo>
                    <a:pt x="556" y="1318"/>
                  </a:lnTo>
                  <a:lnTo>
                    <a:pt x="664" y="1308"/>
                  </a:lnTo>
                  <a:lnTo>
                    <a:pt x="742" y="1297"/>
                  </a:lnTo>
                  <a:lnTo>
                    <a:pt x="773" y="1285"/>
                  </a:lnTo>
                  <a:lnTo>
                    <a:pt x="794" y="1271"/>
                  </a:lnTo>
                  <a:lnTo>
                    <a:pt x="953" y="2"/>
                  </a:lnTo>
                </a:path>
              </a:pathLst>
            </a:cu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1117" name="Oval 40">
              <a:extLst>
                <a:ext uri="{FF2B5EF4-FFF2-40B4-BE49-F238E27FC236}">
                  <a16:creationId xmlns:a16="http://schemas.microsoft.com/office/drawing/2014/main" id="{9AA3A07B-D144-3A4C-97DE-8F84559C19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7" y="199"/>
              <a:ext cx="30" cy="5"/>
            </a:xfrm>
            <a:prstGeom prst="ellipse">
              <a:avLst/>
            </a:pr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</xdr:grpSp>
      <xdr:sp macro="" textlink="">
        <xdr:nvSpPr>
          <xdr:cNvPr id="1065" name="WordArt 41">
            <a:extLst>
              <a:ext uri="{FF2B5EF4-FFF2-40B4-BE49-F238E27FC236}">
                <a16:creationId xmlns:a16="http://schemas.microsoft.com/office/drawing/2014/main" id="{F2754E46-2CC1-0549-8B3C-5D982D113CC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" y="61"/>
            <a:ext cx="19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4400" b="1" kern="10" spc="0">
                <a:ln w="9525">
                  <a:noFill/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Arial"/>
                <a:cs typeface="Arial"/>
              </a:rPr>
              <a:t>FRWA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63500</xdr:rowOff>
    </xdr:from>
    <xdr:to>
      <xdr:col>0</xdr:col>
      <xdr:colOff>1308100</xdr:colOff>
      <xdr:row>5</xdr:row>
      <xdr:rowOff>25400</xdr:rowOff>
    </xdr:to>
    <xdr:grpSp>
      <xdr:nvGrpSpPr>
        <xdr:cNvPr id="2129" name="Group 3">
          <a:extLst>
            <a:ext uri="{FF2B5EF4-FFF2-40B4-BE49-F238E27FC236}">
              <a16:creationId xmlns:a16="http://schemas.microsoft.com/office/drawing/2014/main" id="{D8529658-CFA5-9B48-95CD-B01B12006A3A}"/>
            </a:ext>
          </a:extLst>
        </xdr:cNvPr>
        <xdr:cNvGrpSpPr>
          <a:grpSpLocks/>
        </xdr:cNvGrpSpPr>
      </xdr:nvGrpSpPr>
      <xdr:grpSpPr bwMode="auto">
        <a:xfrm>
          <a:off x="101600" y="63500"/>
          <a:ext cx="1206500" cy="1041400"/>
          <a:chOff x="14" y="5"/>
          <a:chExt cx="110" cy="110"/>
        </a:xfrm>
      </xdr:grpSpPr>
      <xdr:grpSp>
        <xdr:nvGrpSpPr>
          <xdr:cNvPr id="2130" name="Group 4">
            <a:extLst>
              <a:ext uri="{FF2B5EF4-FFF2-40B4-BE49-F238E27FC236}">
                <a16:creationId xmlns:a16="http://schemas.microsoft.com/office/drawing/2014/main" id="{A62FD32C-A465-134A-BA78-71AD9BB0598A}"/>
              </a:ext>
            </a:extLst>
          </xdr:cNvPr>
          <xdr:cNvGrpSpPr>
            <a:grpSpLocks/>
          </xdr:cNvGrpSpPr>
        </xdr:nvGrpSpPr>
        <xdr:grpSpPr bwMode="auto">
          <a:xfrm>
            <a:off x="14" y="5"/>
            <a:ext cx="110" cy="110"/>
            <a:chOff x="753" y="148"/>
            <a:chExt cx="124" cy="120"/>
          </a:xfrm>
        </xdr:grpSpPr>
        <xdr:grpSp>
          <xdr:nvGrpSpPr>
            <xdr:cNvPr id="2136" name="Group 5">
              <a:extLst>
                <a:ext uri="{FF2B5EF4-FFF2-40B4-BE49-F238E27FC236}">
                  <a16:creationId xmlns:a16="http://schemas.microsoft.com/office/drawing/2014/main" id="{4DFCFA3D-013D-994C-9E0E-12084769C3F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53" y="148"/>
              <a:ext cx="124" cy="89"/>
              <a:chOff x="753" y="148"/>
              <a:chExt cx="124" cy="89"/>
            </a:xfrm>
          </xdr:grpSpPr>
          <xdr:sp macro="" textlink="">
            <xdr:nvSpPr>
              <xdr:cNvPr id="2054" name="WordArt 6">
                <a:extLst>
                  <a:ext uri="{FF2B5EF4-FFF2-40B4-BE49-F238E27FC236}">
                    <a16:creationId xmlns:a16="http://schemas.microsoft.com/office/drawing/2014/main" id="{479ADBFC-DA8D-3848-856B-308659BB41E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39501">
                <a:off x="817" y="148"/>
                <a:ext cx="10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2055" name="WordArt 7">
                <a:extLst>
                  <a:ext uri="{FF2B5EF4-FFF2-40B4-BE49-F238E27FC236}">
                    <a16:creationId xmlns:a16="http://schemas.microsoft.com/office/drawing/2014/main" id="{7CBFF6D5-2F89-6641-91AE-D88C96C9FB43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5815">
                <a:off x="804" y="148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U</a:t>
                </a:r>
              </a:p>
            </xdr:txBody>
          </xdr:sp>
          <xdr:sp macro="" textlink="">
            <xdr:nvSpPr>
              <xdr:cNvPr id="2056" name="WordArt 8">
                <a:extLst>
                  <a:ext uri="{FF2B5EF4-FFF2-40B4-BE49-F238E27FC236}">
                    <a16:creationId xmlns:a16="http://schemas.microsoft.com/office/drawing/2014/main" id="{DEB4BF46-D9F7-C942-9A06-E270031205CF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978719">
                <a:off x="793" y="149"/>
                <a:ext cx="9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2057" name="WordArt 9">
                <a:extLst>
                  <a:ext uri="{FF2B5EF4-FFF2-40B4-BE49-F238E27FC236}">
                    <a16:creationId xmlns:a16="http://schemas.microsoft.com/office/drawing/2014/main" id="{2A850E2D-FC56-6243-BBE1-2CCB5B2480E9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10059">
                <a:off x="829" y="151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2058" name="WordArt 10">
                <a:extLst>
                  <a:ext uri="{FF2B5EF4-FFF2-40B4-BE49-F238E27FC236}">
                    <a16:creationId xmlns:a16="http://schemas.microsoft.com/office/drawing/2014/main" id="{E0A9138F-CAE8-4540-B6DB-C0A76ED65DB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881342">
                <a:off x="840" y="1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2059" name="WordArt 11">
                <a:extLst>
                  <a:ext uri="{FF2B5EF4-FFF2-40B4-BE49-F238E27FC236}">
                    <a16:creationId xmlns:a16="http://schemas.microsoft.com/office/drawing/2014/main" id="{8E463BE9-4093-B848-B111-DDCF77FB2D8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6012293">
                <a:off x="866" y="213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2060" name="WordArt 12">
                <a:extLst>
                  <a:ext uri="{FF2B5EF4-FFF2-40B4-BE49-F238E27FC236}">
                    <a16:creationId xmlns:a16="http://schemas.microsoft.com/office/drawing/2014/main" id="{DDBDB337-EEA2-DE43-9C98-D202002A9861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4489857">
                <a:off x="865" y="190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2061" name="WordArt 13">
                <a:extLst>
                  <a:ext uri="{FF2B5EF4-FFF2-40B4-BE49-F238E27FC236}">
                    <a16:creationId xmlns:a16="http://schemas.microsoft.com/office/drawing/2014/main" id="{EF535C08-D3D0-EE46-B190-95B9C9D5F30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160594">
                <a:off x="851" y="168"/>
                <a:ext cx="16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W</a:t>
                </a:r>
              </a:p>
            </xdr:txBody>
          </xdr:sp>
          <xdr:sp macro="" textlink="">
            <xdr:nvSpPr>
              <xdr:cNvPr id="2062" name="WordArt 14">
                <a:extLst>
                  <a:ext uri="{FF2B5EF4-FFF2-40B4-BE49-F238E27FC236}">
                    <a16:creationId xmlns:a16="http://schemas.microsoft.com/office/drawing/2014/main" id="{15954AD1-A7F4-2F42-8244-3D4A6FE078B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789083">
                <a:off x="861" y="179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2063" name="WordArt 15">
                <a:extLst>
                  <a:ext uri="{FF2B5EF4-FFF2-40B4-BE49-F238E27FC236}">
                    <a16:creationId xmlns:a16="http://schemas.microsoft.com/office/drawing/2014/main" id="{B9501B9B-50AF-FB49-8C98-6F09F947897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232539">
                <a:off x="867" y="200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E</a:t>
                </a:r>
              </a:p>
            </xdr:txBody>
          </xdr:sp>
          <xdr:sp macro="" textlink="">
            <xdr:nvSpPr>
              <xdr:cNvPr id="2159" name="Oval 16">
                <a:extLst>
                  <a:ext uri="{FF2B5EF4-FFF2-40B4-BE49-F238E27FC236}">
                    <a16:creationId xmlns:a16="http://schemas.microsoft.com/office/drawing/2014/main" id="{3E4FA0E8-D85A-C84A-BA2D-1CF15EBFFB9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3" y="231"/>
                <a:ext cx="7" cy="6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WordArt 17">
                <a:extLst>
                  <a:ext uri="{FF2B5EF4-FFF2-40B4-BE49-F238E27FC236}">
                    <a16:creationId xmlns:a16="http://schemas.microsoft.com/office/drawing/2014/main" id="{3F636FD5-07AE-2D46-93C1-AF472809D26A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971689">
                <a:off x="759" y="181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2066" name="WordArt 18">
                <a:extLst>
                  <a:ext uri="{FF2B5EF4-FFF2-40B4-BE49-F238E27FC236}">
                    <a16:creationId xmlns:a16="http://schemas.microsoft.com/office/drawing/2014/main" id="{C891D76F-D7C5-864A-BF57-EA3EFC8893E6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547953">
                <a:off x="754" y="190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2067" name="WordArt 19">
                <a:extLst>
                  <a:ext uri="{FF2B5EF4-FFF2-40B4-BE49-F238E27FC236}">
                    <a16:creationId xmlns:a16="http://schemas.microsoft.com/office/drawing/2014/main" id="{1AE2DC63-C81E-3B49-A469-B48F53759D79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183717">
                <a:off x="755" y="201"/>
                <a:ext cx="7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2068" name="WordArt 20">
                <a:extLst>
                  <a:ext uri="{FF2B5EF4-FFF2-40B4-BE49-F238E27FC236}">
                    <a16:creationId xmlns:a16="http://schemas.microsoft.com/office/drawing/2014/main" id="{CC3ABBB4-1FDA-7246-8D04-B27B04042D8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209297">
                <a:off x="776" y="160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2069" name="WordArt 21">
                <a:extLst>
                  <a:ext uri="{FF2B5EF4-FFF2-40B4-BE49-F238E27FC236}">
                    <a16:creationId xmlns:a16="http://schemas.microsoft.com/office/drawing/2014/main" id="{D50556E6-BAA5-544D-A404-6DD5B3F68AE6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937198">
                <a:off x="768" y="165"/>
                <a:ext cx="10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D</a:t>
                </a:r>
              </a:p>
            </xdr:txBody>
          </xdr:sp>
          <xdr:sp macro="" textlink="">
            <xdr:nvSpPr>
              <xdr:cNvPr id="2070" name="WordArt 22">
                <a:extLst>
                  <a:ext uri="{FF2B5EF4-FFF2-40B4-BE49-F238E27FC236}">
                    <a16:creationId xmlns:a16="http://schemas.microsoft.com/office/drawing/2014/main" id="{EC8CB448-CD18-4A47-858B-78088C3F40D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86014">
                <a:off x="767" y="173"/>
                <a:ext cx="1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2071" name="WordArt 23">
                <a:extLst>
                  <a:ext uri="{FF2B5EF4-FFF2-40B4-BE49-F238E27FC236}">
                    <a16:creationId xmlns:a16="http://schemas.microsoft.com/office/drawing/2014/main" id="{018AD351-8B4E-564C-A453-BB971FA72BA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936512">
                <a:off x="754" y="211"/>
                <a:ext cx="9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F</a:t>
                </a:r>
              </a:p>
            </xdr:txBody>
          </xdr:sp>
          <xdr:sp macro="" textlink="">
            <xdr:nvSpPr>
              <xdr:cNvPr id="2167" name="Oval 24">
                <a:extLst>
                  <a:ext uri="{FF2B5EF4-FFF2-40B4-BE49-F238E27FC236}">
                    <a16:creationId xmlns:a16="http://schemas.microsoft.com/office/drawing/2014/main" id="{35EE2789-4B58-984B-A097-A38A6E67BEF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9" y="227"/>
                <a:ext cx="6" cy="7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2137" name="Group 25">
              <a:extLst>
                <a:ext uri="{FF2B5EF4-FFF2-40B4-BE49-F238E27FC236}">
                  <a16:creationId xmlns:a16="http://schemas.microsoft.com/office/drawing/2014/main" id="{C7AB6C82-A963-B549-9010-853636900D8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67" y="239"/>
              <a:ext cx="95" cy="29"/>
              <a:chOff x="767" y="239"/>
              <a:chExt cx="95" cy="29"/>
            </a:xfrm>
          </xdr:grpSpPr>
          <xdr:sp macro="" textlink="">
            <xdr:nvSpPr>
              <xdr:cNvPr id="2074" name="WordArt 26">
                <a:extLst>
                  <a:ext uri="{FF2B5EF4-FFF2-40B4-BE49-F238E27FC236}">
                    <a16:creationId xmlns:a16="http://schemas.microsoft.com/office/drawing/2014/main" id="{B7FE3F91-1BFA-EE4B-BF6F-131046BCA020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69657">
                <a:off x="818" y="256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2075" name="WordArt 27">
                <a:extLst>
                  <a:ext uri="{FF2B5EF4-FFF2-40B4-BE49-F238E27FC236}">
                    <a16:creationId xmlns:a16="http://schemas.microsoft.com/office/drawing/2014/main" id="{8542BCD7-610F-FF4C-9275-0E503AC0EAB6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>
                <a:off x="814" y="258"/>
                <a:ext cx="3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2076" name="WordArt 28">
                <a:extLst>
                  <a:ext uri="{FF2B5EF4-FFF2-40B4-BE49-F238E27FC236}">
                    <a16:creationId xmlns:a16="http://schemas.microsoft.com/office/drawing/2014/main" id="{BCE33F7D-3B29-5347-86F5-F25D3082966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244997">
                <a:off x="775" y="245"/>
                <a:ext cx="8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2077" name="WordArt 29">
                <a:extLst>
                  <a:ext uri="{FF2B5EF4-FFF2-40B4-BE49-F238E27FC236}">
                    <a16:creationId xmlns:a16="http://schemas.microsoft.com/office/drawing/2014/main" id="{4BA11575-992F-4442-9BAC-737562498AAF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09250">
                <a:off x="792" y="2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2078" name="WordArt 30">
                <a:extLst>
                  <a:ext uri="{FF2B5EF4-FFF2-40B4-BE49-F238E27FC236}">
                    <a16:creationId xmlns:a16="http://schemas.microsoft.com/office/drawing/2014/main" id="{68A602B8-BE88-CE42-AB63-61E84D9F48B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906597">
                <a:off x="767" y="239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2079" name="WordArt 31">
                <a:extLst>
                  <a:ext uri="{FF2B5EF4-FFF2-40B4-BE49-F238E27FC236}">
                    <a16:creationId xmlns:a16="http://schemas.microsoft.com/office/drawing/2014/main" id="{DDD9A1FA-E3AD-BE41-A02C-65ADE881360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767855">
                <a:off x="783" y="250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2080" name="WordArt 32">
                <a:extLst>
                  <a:ext uri="{FF2B5EF4-FFF2-40B4-BE49-F238E27FC236}">
                    <a16:creationId xmlns:a16="http://schemas.microsoft.com/office/drawing/2014/main" id="{353E048C-CA82-2F41-924E-8E886423F5C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35996">
                <a:off x="804" y="256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C</a:t>
                </a:r>
              </a:p>
            </xdr:txBody>
          </xdr:sp>
          <xdr:sp macro="" textlink="">
            <xdr:nvSpPr>
              <xdr:cNvPr id="2081" name="WordArt 33">
                <a:extLst>
                  <a:ext uri="{FF2B5EF4-FFF2-40B4-BE49-F238E27FC236}">
                    <a16:creationId xmlns:a16="http://schemas.microsoft.com/office/drawing/2014/main" id="{0886676E-655B-8A4C-910D-9F3F385B4ECF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092378">
                <a:off x="827" y="255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2082" name="WordArt 34">
                <a:extLst>
                  <a:ext uri="{FF2B5EF4-FFF2-40B4-BE49-F238E27FC236}">
                    <a16:creationId xmlns:a16="http://schemas.microsoft.com/office/drawing/2014/main" id="{E80206D4-0436-894D-ACEA-BB62F82EADF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682615">
                <a:off x="840" y="250"/>
                <a:ext cx="3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2083" name="WordArt 35">
                <a:extLst>
                  <a:ext uri="{FF2B5EF4-FFF2-40B4-BE49-F238E27FC236}">
                    <a16:creationId xmlns:a16="http://schemas.microsoft.com/office/drawing/2014/main" id="{AB9F5F03-90F8-994D-A092-E219C0309176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134332">
                <a:off x="843" y="248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2084" name="WordArt 36">
                <a:extLst>
                  <a:ext uri="{FF2B5EF4-FFF2-40B4-BE49-F238E27FC236}">
                    <a16:creationId xmlns:a16="http://schemas.microsoft.com/office/drawing/2014/main" id="{E1227B67-0B3C-2347-A1A7-9DCD6E54FD31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724528">
                <a:off x="853" y="239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N</a:t>
                </a:r>
              </a:p>
            </xdr:txBody>
          </xdr:sp>
        </xdr:grpSp>
      </xdr:grpSp>
      <xdr:sp macro="" textlink="">
        <xdr:nvSpPr>
          <xdr:cNvPr id="2131" name="Freeform 37">
            <a:extLst>
              <a:ext uri="{FF2B5EF4-FFF2-40B4-BE49-F238E27FC236}">
                <a16:creationId xmlns:a16="http://schemas.microsoft.com/office/drawing/2014/main" id="{5E763831-BA10-DB47-B377-401E7CB8978F}"/>
              </a:ext>
            </a:extLst>
          </xdr:cNvPr>
          <xdr:cNvSpPr>
            <a:spLocks/>
          </xdr:cNvSpPr>
        </xdr:nvSpPr>
        <xdr:spPr bwMode="auto">
          <a:xfrm>
            <a:off x="41" y="28"/>
            <a:ext cx="63" cy="63"/>
          </a:xfrm>
          <a:custGeom>
            <a:avLst/>
            <a:gdLst>
              <a:gd name="T0" fmla="*/ 5797 w 8373"/>
              <a:gd name="T1" fmla="*/ 555 h 8011"/>
              <a:gd name="T2" fmla="*/ 6463 w 8373"/>
              <a:gd name="T3" fmla="*/ 349 h 8011"/>
              <a:gd name="T4" fmla="*/ 6629 w 8373"/>
              <a:gd name="T5" fmla="*/ 418 h 8011"/>
              <a:gd name="T6" fmla="*/ 6639 w 8373"/>
              <a:gd name="T7" fmla="*/ 653 h 8011"/>
              <a:gd name="T8" fmla="*/ 6399 w 8373"/>
              <a:gd name="T9" fmla="*/ 889 h 8011"/>
              <a:gd name="T10" fmla="*/ 6549 w 8373"/>
              <a:gd name="T11" fmla="*/ 1513 h 8011"/>
              <a:gd name="T12" fmla="*/ 6558 w 8373"/>
              <a:gd name="T13" fmla="*/ 1501 h 8011"/>
              <a:gd name="T14" fmla="*/ 6465 w 8373"/>
              <a:gd name="T15" fmla="*/ 977 h 8011"/>
              <a:gd name="T16" fmla="*/ 6728 w 8373"/>
              <a:gd name="T17" fmla="*/ 757 h 8011"/>
              <a:gd name="T18" fmla="*/ 7058 w 8373"/>
              <a:gd name="T19" fmla="*/ 1924 h 8011"/>
              <a:gd name="T20" fmla="*/ 7667 w 8373"/>
              <a:gd name="T21" fmla="*/ 3202 h 8011"/>
              <a:gd name="T22" fmla="*/ 7631 w 8373"/>
              <a:gd name="T23" fmla="*/ 2999 h 8011"/>
              <a:gd name="T24" fmla="*/ 7821 w 8373"/>
              <a:gd name="T25" fmla="*/ 3881 h 8011"/>
              <a:gd name="T26" fmla="*/ 7520 w 8373"/>
              <a:gd name="T27" fmla="*/ 3184 h 8011"/>
              <a:gd name="T28" fmla="*/ 7371 w 8373"/>
              <a:gd name="T29" fmla="*/ 2740 h 8011"/>
              <a:gd name="T30" fmla="*/ 7850 w 8373"/>
              <a:gd name="T31" fmla="*/ 3973 h 8011"/>
              <a:gd name="T32" fmla="*/ 8022 w 8373"/>
              <a:gd name="T33" fmla="*/ 4354 h 8011"/>
              <a:gd name="T34" fmla="*/ 8118 w 8373"/>
              <a:gd name="T35" fmla="*/ 4697 h 8011"/>
              <a:gd name="T36" fmla="*/ 8301 w 8373"/>
              <a:gd name="T37" fmla="*/ 6002 h 8011"/>
              <a:gd name="T38" fmla="*/ 8096 w 8373"/>
              <a:gd name="T39" fmla="*/ 6916 h 8011"/>
              <a:gd name="T40" fmla="*/ 8106 w 8373"/>
              <a:gd name="T41" fmla="*/ 7061 h 8011"/>
              <a:gd name="T42" fmla="*/ 7475 w 8373"/>
              <a:gd name="T43" fmla="*/ 7711 h 8011"/>
              <a:gd name="T44" fmla="*/ 6609 w 8373"/>
              <a:gd name="T45" fmla="*/ 7951 h 8011"/>
              <a:gd name="T46" fmla="*/ 6533 w 8373"/>
              <a:gd name="T47" fmla="*/ 7795 h 8011"/>
              <a:gd name="T48" fmla="*/ 6800 w 8373"/>
              <a:gd name="T49" fmla="*/ 7726 h 8011"/>
              <a:gd name="T50" fmla="*/ 7644 w 8373"/>
              <a:gd name="T51" fmla="*/ 7553 h 8011"/>
              <a:gd name="T52" fmla="*/ 7947 w 8373"/>
              <a:gd name="T53" fmla="*/ 7121 h 8011"/>
              <a:gd name="T54" fmla="*/ 7742 w 8373"/>
              <a:gd name="T55" fmla="*/ 7156 h 8011"/>
              <a:gd name="T56" fmla="*/ 7466 w 8373"/>
              <a:gd name="T57" fmla="*/ 7186 h 8011"/>
              <a:gd name="T58" fmla="*/ 7337 w 8373"/>
              <a:gd name="T59" fmla="*/ 7132 h 8011"/>
              <a:gd name="T60" fmla="*/ 7223 w 8373"/>
              <a:gd name="T61" fmla="*/ 6740 h 8011"/>
              <a:gd name="T62" fmla="*/ 7034 w 8373"/>
              <a:gd name="T63" fmla="*/ 6539 h 8011"/>
              <a:gd name="T64" fmla="*/ 6713 w 8373"/>
              <a:gd name="T65" fmla="*/ 6343 h 8011"/>
              <a:gd name="T66" fmla="*/ 6450 w 8373"/>
              <a:gd name="T67" fmla="*/ 6310 h 8011"/>
              <a:gd name="T68" fmla="*/ 5837 w 8373"/>
              <a:gd name="T69" fmla="*/ 5359 h 8011"/>
              <a:gd name="T70" fmla="*/ 6033 w 8373"/>
              <a:gd name="T71" fmla="*/ 5615 h 8011"/>
              <a:gd name="T72" fmla="*/ 5999 w 8373"/>
              <a:gd name="T73" fmla="*/ 5084 h 8011"/>
              <a:gd name="T74" fmla="*/ 5828 w 8373"/>
              <a:gd name="T75" fmla="*/ 5342 h 8011"/>
              <a:gd name="T76" fmla="*/ 5452 w 8373"/>
              <a:gd name="T77" fmla="*/ 4470 h 8011"/>
              <a:gd name="T78" fmla="*/ 5581 w 8373"/>
              <a:gd name="T79" fmla="*/ 4074 h 8011"/>
              <a:gd name="T80" fmla="*/ 5321 w 8373"/>
              <a:gd name="T81" fmla="*/ 3821 h 8011"/>
              <a:gd name="T82" fmla="*/ 5234 w 8373"/>
              <a:gd name="T83" fmla="*/ 3698 h 8011"/>
              <a:gd name="T84" fmla="*/ 5383 w 8373"/>
              <a:gd name="T85" fmla="*/ 2931 h 8011"/>
              <a:gd name="T86" fmla="*/ 5203 w 8373"/>
              <a:gd name="T87" fmla="*/ 2300 h 8011"/>
              <a:gd name="T88" fmla="*/ 4609 w 8373"/>
              <a:gd name="T89" fmla="*/ 1884 h 8011"/>
              <a:gd name="T90" fmla="*/ 3925 w 8373"/>
              <a:gd name="T91" fmla="*/ 1155 h 8011"/>
              <a:gd name="T92" fmla="*/ 3548 w 8373"/>
              <a:gd name="T93" fmla="*/ 1338 h 8011"/>
              <a:gd name="T94" fmla="*/ 2752 w 8373"/>
              <a:gd name="T95" fmla="*/ 1623 h 8011"/>
              <a:gd name="T96" fmla="*/ 2482 w 8373"/>
              <a:gd name="T97" fmla="*/ 1614 h 8011"/>
              <a:gd name="T98" fmla="*/ 2105 w 8373"/>
              <a:gd name="T99" fmla="*/ 1071 h 8011"/>
              <a:gd name="T100" fmla="*/ 2360 w 8373"/>
              <a:gd name="T101" fmla="*/ 1169 h 8011"/>
              <a:gd name="T102" fmla="*/ 2216 w 8373"/>
              <a:gd name="T103" fmla="*/ 869 h 8011"/>
              <a:gd name="T104" fmla="*/ 2042 w 8373"/>
              <a:gd name="T105" fmla="*/ 1019 h 8011"/>
              <a:gd name="T106" fmla="*/ 1225 w 8373"/>
              <a:gd name="T107" fmla="*/ 764 h 8011"/>
              <a:gd name="T108" fmla="*/ 1508 w 8373"/>
              <a:gd name="T109" fmla="*/ 648 h 8011"/>
              <a:gd name="T110" fmla="*/ 1057 w 8373"/>
              <a:gd name="T111" fmla="*/ 741 h 8011"/>
              <a:gd name="T112" fmla="*/ 808 w 8373"/>
              <a:gd name="T113" fmla="*/ 698 h 8011"/>
              <a:gd name="T114" fmla="*/ 476 w 8373"/>
              <a:gd name="T115" fmla="*/ 732 h 8011"/>
              <a:gd name="T116" fmla="*/ 255 w 8373"/>
              <a:gd name="T117" fmla="*/ 719 h 8011"/>
              <a:gd name="T118" fmla="*/ 48 w 8373"/>
              <a:gd name="T119" fmla="*/ 50 h 801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373"/>
              <a:gd name="T181" fmla="*/ 0 h 8011"/>
              <a:gd name="T182" fmla="*/ 8373 w 8373"/>
              <a:gd name="T183" fmla="*/ 8011 h 8011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373" h="8011">
                <a:moveTo>
                  <a:pt x="39" y="5"/>
                </a:moveTo>
                <a:lnTo>
                  <a:pt x="2829" y="0"/>
                </a:lnTo>
                <a:lnTo>
                  <a:pt x="2833" y="20"/>
                </a:lnTo>
                <a:lnTo>
                  <a:pt x="2859" y="44"/>
                </a:lnTo>
                <a:lnTo>
                  <a:pt x="2865" y="89"/>
                </a:lnTo>
                <a:lnTo>
                  <a:pt x="2907" y="137"/>
                </a:lnTo>
                <a:lnTo>
                  <a:pt x="2902" y="227"/>
                </a:lnTo>
                <a:lnTo>
                  <a:pt x="2901" y="267"/>
                </a:lnTo>
                <a:lnTo>
                  <a:pt x="2892" y="296"/>
                </a:lnTo>
                <a:lnTo>
                  <a:pt x="2923" y="309"/>
                </a:lnTo>
                <a:lnTo>
                  <a:pt x="2943" y="341"/>
                </a:lnTo>
                <a:lnTo>
                  <a:pt x="2970" y="347"/>
                </a:lnTo>
                <a:lnTo>
                  <a:pt x="5439" y="533"/>
                </a:lnTo>
                <a:lnTo>
                  <a:pt x="5581" y="537"/>
                </a:lnTo>
                <a:lnTo>
                  <a:pt x="5797" y="555"/>
                </a:lnTo>
                <a:lnTo>
                  <a:pt x="5797" y="609"/>
                </a:lnTo>
                <a:lnTo>
                  <a:pt x="5842" y="642"/>
                </a:lnTo>
                <a:lnTo>
                  <a:pt x="5836" y="750"/>
                </a:lnTo>
                <a:lnTo>
                  <a:pt x="5887" y="813"/>
                </a:lnTo>
                <a:lnTo>
                  <a:pt x="5956" y="810"/>
                </a:lnTo>
                <a:lnTo>
                  <a:pt x="6015" y="781"/>
                </a:lnTo>
                <a:lnTo>
                  <a:pt x="6047" y="693"/>
                </a:lnTo>
                <a:lnTo>
                  <a:pt x="6039" y="509"/>
                </a:lnTo>
                <a:lnTo>
                  <a:pt x="6001" y="444"/>
                </a:lnTo>
                <a:lnTo>
                  <a:pt x="6015" y="317"/>
                </a:lnTo>
                <a:lnTo>
                  <a:pt x="6064" y="285"/>
                </a:lnTo>
                <a:lnTo>
                  <a:pt x="6121" y="240"/>
                </a:lnTo>
                <a:lnTo>
                  <a:pt x="6166" y="231"/>
                </a:lnTo>
                <a:lnTo>
                  <a:pt x="6208" y="276"/>
                </a:lnTo>
                <a:lnTo>
                  <a:pt x="6463" y="349"/>
                </a:lnTo>
                <a:lnTo>
                  <a:pt x="6535" y="378"/>
                </a:lnTo>
                <a:lnTo>
                  <a:pt x="6601" y="363"/>
                </a:lnTo>
                <a:lnTo>
                  <a:pt x="6615" y="404"/>
                </a:lnTo>
                <a:lnTo>
                  <a:pt x="6593" y="431"/>
                </a:lnTo>
                <a:lnTo>
                  <a:pt x="6617" y="433"/>
                </a:lnTo>
                <a:lnTo>
                  <a:pt x="6599" y="533"/>
                </a:lnTo>
                <a:lnTo>
                  <a:pt x="6575" y="551"/>
                </a:lnTo>
                <a:lnTo>
                  <a:pt x="6561" y="601"/>
                </a:lnTo>
                <a:lnTo>
                  <a:pt x="6599" y="581"/>
                </a:lnTo>
                <a:lnTo>
                  <a:pt x="6624" y="583"/>
                </a:lnTo>
                <a:lnTo>
                  <a:pt x="6648" y="596"/>
                </a:lnTo>
                <a:lnTo>
                  <a:pt x="6612" y="547"/>
                </a:lnTo>
                <a:lnTo>
                  <a:pt x="6629" y="518"/>
                </a:lnTo>
                <a:lnTo>
                  <a:pt x="6617" y="485"/>
                </a:lnTo>
                <a:lnTo>
                  <a:pt x="6629" y="418"/>
                </a:lnTo>
                <a:lnTo>
                  <a:pt x="6621" y="371"/>
                </a:lnTo>
                <a:lnTo>
                  <a:pt x="6636" y="383"/>
                </a:lnTo>
                <a:lnTo>
                  <a:pt x="6669" y="380"/>
                </a:lnTo>
                <a:lnTo>
                  <a:pt x="6673" y="390"/>
                </a:lnTo>
                <a:lnTo>
                  <a:pt x="6687" y="413"/>
                </a:lnTo>
                <a:lnTo>
                  <a:pt x="6678" y="464"/>
                </a:lnTo>
                <a:lnTo>
                  <a:pt x="6689" y="544"/>
                </a:lnTo>
                <a:lnTo>
                  <a:pt x="6666" y="614"/>
                </a:lnTo>
                <a:lnTo>
                  <a:pt x="6676" y="639"/>
                </a:lnTo>
                <a:lnTo>
                  <a:pt x="6707" y="661"/>
                </a:lnTo>
                <a:lnTo>
                  <a:pt x="6717" y="710"/>
                </a:lnTo>
                <a:lnTo>
                  <a:pt x="6717" y="731"/>
                </a:lnTo>
                <a:lnTo>
                  <a:pt x="6693" y="727"/>
                </a:lnTo>
                <a:lnTo>
                  <a:pt x="6687" y="707"/>
                </a:lnTo>
                <a:lnTo>
                  <a:pt x="6639" y="653"/>
                </a:lnTo>
                <a:lnTo>
                  <a:pt x="6665" y="701"/>
                </a:lnTo>
                <a:lnTo>
                  <a:pt x="6662" y="713"/>
                </a:lnTo>
                <a:lnTo>
                  <a:pt x="6677" y="730"/>
                </a:lnTo>
                <a:lnTo>
                  <a:pt x="6663" y="758"/>
                </a:lnTo>
                <a:lnTo>
                  <a:pt x="6614" y="757"/>
                </a:lnTo>
                <a:lnTo>
                  <a:pt x="6603" y="704"/>
                </a:lnTo>
                <a:lnTo>
                  <a:pt x="6584" y="712"/>
                </a:lnTo>
                <a:lnTo>
                  <a:pt x="6594" y="754"/>
                </a:lnTo>
                <a:lnTo>
                  <a:pt x="6551" y="764"/>
                </a:lnTo>
                <a:lnTo>
                  <a:pt x="6536" y="772"/>
                </a:lnTo>
                <a:lnTo>
                  <a:pt x="6492" y="749"/>
                </a:lnTo>
                <a:lnTo>
                  <a:pt x="6458" y="715"/>
                </a:lnTo>
                <a:lnTo>
                  <a:pt x="6458" y="769"/>
                </a:lnTo>
                <a:lnTo>
                  <a:pt x="6434" y="827"/>
                </a:lnTo>
                <a:lnTo>
                  <a:pt x="6399" y="889"/>
                </a:lnTo>
                <a:lnTo>
                  <a:pt x="6393" y="916"/>
                </a:lnTo>
                <a:lnTo>
                  <a:pt x="6440" y="968"/>
                </a:lnTo>
                <a:lnTo>
                  <a:pt x="6426" y="997"/>
                </a:lnTo>
                <a:lnTo>
                  <a:pt x="6413" y="1073"/>
                </a:lnTo>
                <a:lnTo>
                  <a:pt x="6440" y="1096"/>
                </a:lnTo>
                <a:lnTo>
                  <a:pt x="6414" y="1114"/>
                </a:lnTo>
                <a:lnTo>
                  <a:pt x="6414" y="1157"/>
                </a:lnTo>
                <a:lnTo>
                  <a:pt x="6429" y="1225"/>
                </a:lnTo>
                <a:lnTo>
                  <a:pt x="6464" y="1252"/>
                </a:lnTo>
                <a:lnTo>
                  <a:pt x="6504" y="1282"/>
                </a:lnTo>
                <a:lnTo>
                  <a:pt x="6531" y="1300"/>
                </a:lnTo>
                <a:lnTo>
                  <a:pt x="6507" y="1358"/>
                </a:lnTo>
                <a:lnTo>
                  <a:pt x="6515" y="1400"/>
                </a:lnTo>
                <a:lnTo>
                  <a:pt x="6524" y="1475"/>
                </a:lnTo>
                <a:lnTo>
                  <a:pt x="6549" y="1513"/>
                </a:lnTo>
                <a:lnTo>
                  <a:pt x="6573" y="1546"/>
                </a:lnTo>
                <a:lnTo>
                  <a:pt x="6555" y="1603"/>
                </a:lnTo>
                <a:lnTo>
                  <a:pt x="6521" y="1615"/>
                </a:lnTo>
                <a:lnTo>
                  <a:pt x="6473" y="1639"/>
                </a:lnTo>
                <a:lnTo>
                  <a:pt x="6509" y="1718"/>
                </a:lnTo>
                <a:lnTo>
                  <a:pt x="6486" y="1753"/>
                </a:lnTo>
                <a:lnTo>
                  <a:pt x="6452" y="1771"/>
                </a:lnTo>
                <a:lnTo>
                  <a:pt x="6488" y="1759"/>
                </a:lnTo>
                <a:lnTo>
                  <a:pt x="6513" y="1715"/>
                </a:lnTo>
                <a:lnTo>
                  <a:pt x="6480" y="1645"/>
                </a:lnTo>
                <a:lnTo>
                  <a:pt x="6512" y="1624"/>
                </a:lnTo>
                <a:lnTo>
                  <a:pt x="6561" y="1610"/>
                </a:lnTo>
                <a:lnTo>
                  <a:pt x="6579" y="1573"/>
                </a:lnTo>
                <a:lnTo>
                  <a:pt x="6594" y="1532"/>
                </a:lnTo>
                <a:lnTo>
                  <a:pt x="6558" y="1501"/>
                </a:lnTo>
                <a:lnTo>
                  <a:pt x="6534" y="1462"/>
                </a:lnTo>
                <a:lnTo>
                  <a:pt x="6539" y="1406"/>
                </a:lnTo>
                <a:lnTo>
                  <a:pt x="6516" y="1361"/>
                </a:lnTo>
                <a:lnTo>
                  <a:pt x="6539" y="1318"/>
                </a:lnTo>
                <a:lnTo>
                  <a:pt x="6548" y="1288"/>
                </a:lnTo>
                <a:lnTo>
                  <a:pt x="6509" y="1274"/>
                </a:lnTo>
                <a:lnTo>
                  <a:pt x="6470" y="1235"/>
                </a:lnTo>
                <a:lnTo>
                  <a:pt x="6440" y="1220"/>
                </a:lnTo>
                <a:lnTo>
                  <a:pt x="6428" y="1169"/>
                </a:lnTo>
                <a:lnTo>
                  <a:pt x="6431" y="1123"/>
                </a:lnTo>
                <a:lnTo>
                  <a:pt x="6461" y="1091"/>
                </a:lnTo>
                <a:lnTo>
                  <a:pt x="6432" y="1070"/>
                </a:lnTo>
                <a:lnTo>
                  <a:pt x="6453" y="1037"/>
                </a:lnTo>
                <a:lnTo>
                  <a:pt x="6446" y="1000"/>
                </a:lnTo>
                <a:lnTo>
                  <a:pt x="6465" y="977"/>
                </a:lnTo>
                <a:lnTo>
                  <a:pt x="6431" y="926"/>
                </a:lnTo>
                <a:lnTo>
                  <a:pt x="6425" y="892"/>
                </a:lnTo>
                <a:lnTo>
                  <a:pt x="6456" y="821"/>
                </a:lnTo>
                <a:lnTo>
                  <a:pt x="6486" y="815"/>
                </a:lnTo>
                <a:lnTo>
                  <a:pt x="6492" y="782"/>
                </a:lnTo>
                <a:lnTo>
                  <a:pt x="6572" y="808"/>
                </a:lnTo>
                <a:lnTo>
                  <a:pt x="6590" y="794"/>
                </a:lnTo>
                <a:lnTo>
                  <a:pt x="6572" y="772"/>
                </a:lnTo>
                <a:lnTo>
                  <a:pt x="6654" y="770"/>
                </a:lnTo>
                <a:lnTo>
                  <a:pt x="6633" y="784"/>
                </a:lnTo>
                <a:lnTo>
                  <a:pt x="6641" y="794"/>
                </a:lnTo>
                <a:lnTo>
                  <a:pt x="6671" y="782"/>
                </a:lnTo>
                <a:lnTo>
                  <a:pt x="6677" y="763"/>
                </a:lnTo>
                <a:lnTo>
                  <a:pt x="6713" y="751"/>
                </a:lnTo>
                <a:lnTo>
                  <a:pt x="6728" y="757"/>
                </a:lnTo>
                <a:lnTo>
                  <a:pt x="6732" y="773"/>
                </a:lnTo>
                <a:lnTo>
                  <a:pt x="6737" y="803"/>
                </a:lnTo>
                <a:lnTo>
                  <a:pt x="6728" y="863"/>
                </a:lnTo>
                <a:lnTo>
                  <a:pt x="6756" y="941"/>
                </a:lnTo>
                <a:lnTo>
                  <a:pt x="6787" y="1059"/>
                </a:lnTo>
                <a:lnTo>
                  <a:pt x="6812" y="1138"/>
                </a:lnTo>
                <a:lnTo>
                  <a:pt x="6835" y="1251"/>
                </a:lnTo>
                <a:lnTo>
                  <a:pt x="6853" y="1368"/>
                </a:lnTo>
                <a:lnTo>
                  <a:pt x="6892" y="1425"/>
                </a:lnTo>
                <a:lnTo>
                  <a:pt x="6911" y="1463"/>
                </a:lnTo>
                <a:lnTo>
                  <a:pt x="6882" y="1483"/>
                </a:lnTo>
                <a:lnTo>
                  <a:pt x="6913" y="1548"/>
                </a:lnTo>
                <a:lnTo>
                  <a:pt x="6935" y="1616"/>
                </a:lnTo>
                <a:lnTo>
                  <a:pt x="6988" y="1749"/>
                </a:lnTo>
                <a:lnTo>
                  <a:pt x="7058" y="1924"/>
                </a:lnTo>
                <a:lnTo>
                  <a:pt x="7080" y="1948"/>
                </a:lnTo>
                <a:lnTo>
                  <a:pt x="7156" y="2136"/>
                </a:lnTo>
                <a:lnTo>
                  <a:pt x="7268" y="2348"/>
                </a:lnTo>
                <a:lnTo>
                  <a:pt x="7270" y="2391"/>
                </a:lnTo>
                <a:lnTo>
                  <a:pt x="7416" y="2599"/>
                </a:lnTo>
                <a:lnTo>
                  <a:pt x="7519" y="2775"/>
                </a:lnTo>
                <a:lnTo>
                  <a:pt x="7544" y="2800"/>
                </a:lnTo>
                <a:lnTo>
                  <a:pt x="7608" y="2896"/>
                </a:lnTo>
                <a:lnTo>
                  <a:pt x="7675" y="2985"/>
                </a:lnTo>
                <a:lnTo>
                  <a:pt x="7686" y="3025"/>
                </a:lnTo>
                <a:lnTo>
                  <a:pt x="7697" y="3049"/>
                </a:lnTo>
                <a:lnTo>
                  <a:pt x="7707" y="3092"/>
                </a:lnTo>
                <a:lnTo>
                  <a:pt x="7735" y="3135"/>
                </a:lnTo>
                <a:lnTo>
                  <a:pt x="7706" y="3166"/>
                </a:lnTo>
                <a:lnTo>
                  <a:pt x="7667" y="3202"/>
                </a:lnTo>
                <a:lnTo>
                  <a:pt x="7625" y="3202"/>
                </a:lnTo>
                <a:lnTo>
                  <a:pt x="7628" y="3187"/>
                </a:lnTo>
                <a:lnTo>
                  <a:pt x="7643" y="3170"/>
                </a:lnTo>
                <a:lnTo>
                  <a:pt x="7641" y="3130"/>
                </a:lnTo>
                <a:lnTo>
                  <a:pt x="7656" y="3104"/>
                </a:lnTo>
                <a:lnTo>
                  <a:pt x="7658" y="3073"/>
                </a:lnTo>
                <a:lnTo>
                  <a:pt x="7661" y="3047"/>
                </a:lnTo>
                <a:lnTo>
                  <a:pt x="7650" y="3017"/>
                </a:lnTo>
                <a:lnTo>
                  <a:pt x="7629" y="2983"/>
                </a:lnTo>
                <a:lnTo>
                  <a:pt x="7610" y="2969"/>
                </a:lnTo>
                <a:lnTo>
                  <a:pt x="7577" y="2953"/>
                </a:lnTo>
                <a:lnTo>
                  <a:pt x="7565" y="2980"/>
                </a:lnTo>
                <a:lnTo>
                  <a:pt x="7578" y="2969"/>
                </a:lnTo>
                <a:lnTo>
                  <a:pt x="7598" y="2971"/>
                </a:lnTo>
                <a:lnTo>
                  <a:pt x="7631" y="2999"/>
                </a:lnTo>
                <a:lnTo>
                  <a:pt x="7628" y="3041"/>
                </a:lnTo>
                <a:lnTo>
                  <a:pt x="7607" y="3088"/>
                </a:lnTo>
                <a:lnTo>
                  <a:pt x="7584" y="3161"/>
                </a:lnTo>
                <a:lnTo>
                  <a:pt x="7581" y="3205"/>
                </a:lnTo>
                <a:lnTo>
                  <a:pt x="7662" y="3209"/>
                </a:lnTo>
                <a:lnTo>
                  <a:pt x="7657" y="3228"/>
                </a:lnTo>
                <a:lnTo>
                  <a:pt x="7662" y="3458"/>
                </a:lnTo>
                <a:lnTo>
                  <a:pt x="7686" y="3550"/>
                </a:lnTo>
                <a:lnTo>
                  <a:pt x="7710" y="3617"/>
                </a:lnTo>
                <a:lnTo>
                  <a:pt x="7747" y="3705"/>
                </a:lnTo>
                <a:lnTo>
                  <a:pt x="7800" y="3776"/>
                </a:lnTo>
                <a:lnTo>
                  <a:pt x="7821" y="3839"/>
                </a:lnTo>
                <a:lnTo>
                  <a:pt x="7857" y="3905"/>
                </a:lnTo>
                <a:lnTo>
                  <a:pt x="7839" y="3908"/>
                </a:lnTo>
                <a:lnTo>
                  <a:pt x="7821" y="3881"/>
                </a:lnTo>
                <a:lnTo>
                  <a:pt x="7803" y="3851"/>
                </a:lnTo>
                <a:lnTo>
                  <a:pt x="7779" y="3824"/>
                </a:lnTo>
                <a:lnTo>
                  <a:pt x="7773" y="3781"/>
                </a:lnTo>
                <a:lnTo>
                  <a:pt x="7697" y="3649"/>
                </a:lnTo>
                <a:lnTo>
                  <a:pt x="7661" y="3554"/>
                </a:lnTo>
                <a:lnTo>
                  <a:pt x="7638" y="3473"/>
                </a:lnTo>
                <a:lnTo>
                  <a:pt x="7631" y="3320"/>
                </a:lnTo>
                <a:lnTo>
                  <a:pt x="7628" y="3226"/>
                </a:lnTo>
                <a:lnTo>
                  <a:pt x="7586" y="3227"/>
                </a:lnTo>
                <a:lnTo>
                  <a:pt x="7581" y="3274"/>
                </a:lnTo>
                <a:lnTo>
                  <a:pt x="7592" y="3350"/>
                </a:lnTo>
                <a:lnTo>
                  <a:pt x="7577" y="3358"/>
                </a:lnTo>
                <a:lnTo>
                  <a:pt x="7547" y="3304"/>
                </a:lnTo>
                <a:lnTo>
                  <a:pt x="7518" y="3239"/>
                </a:lnTo>
                <a:lnTo>
                  <a:pt x="7520" y="3184"/>
                </a:lnTo>
                <a:lnTo>
                  <a:pt x="7521" y="3148"/>
                </a:lnTo>
                <a:lnTo>
                  <a:pt x="7500" y="3089"/>
                </a:lnTo>
                <a:lnTo>
                  <a:pt x="7499" y="3026"/>
                </a:lnTo>
                <a:lnTo>
                  <a:pt x="7500" y="3011"/>
                </a:lnTo>
                <a:lnTo>
                  <a:pt x="7530" y="3064"/>
                </a:lnTo>
                <a:lnTo>
                  <a:pt x="7530" y="2999"/>
                </a:lnTo>
                <a:lnTo>
                  <a:pt x="7505" y="2974"/>
                </a:lnTo>
                <a:lnTo>
                  <a:pt x="7484" y="2977"/>
                </a:lnTo>
                <a:lnTo>
                  <a:pt x="7448" y="2954"/>
                </a:lnTo>
                <a:lnTo>
                  <a:pt x="7434" y="2918"/>
                </a:lnTo>
                <a:lnTo>
                  <a:pt x="7442" y="2876"/>
                </a:lnTo>
                <a:lnTo>
                  <a:pt x="7466" y="2866"/>
                </a:lnTo>
                <a:lnTo>
                  <a:pt x="7470" y="2845"/>
                </a:lnTo>
                <a:lnTo>
                  <a:pt x="7422" y="2795"/>
                </a:lnTo>
                <a:lnTo>
                  <a:pt x="7371" y="2740"/>
                </a:lnTo>
                <a:lnTo>
                  <a:pt x="7371" y="2765"/>
                </a:lnTo>
                <a:lnTo>
                  <a:pt x="7392" y="2858"/>
                </a:lnTo>
                <a:lnTo>
                  <a:pt x="7416" y="2915"/>
                </a:lnTo>
                <a:lnTo>
                  <a:pt x="7430" y="2983"/>
                </a:lnTo>
                <a:lnTo>
                  <a:pt x="7457" y="3046"/>
                </a:lnTo>
                <a:lnTo>
                  <a:pt x="7461" y="3094"/>
                </a:lnTo>
                <a:lnTo>
                  <a:pt x="7499" y="3203"/>
                </a:lnTo>
                <a:lnTo>
                  <a:pt x="7500" y="3254"/>
                </a:lnTo>
                <a:lnTo>
                  <a:pt x="7566" y="3362"/>
                </a:lnTo>
                <a:lnTo>
                  <a:pt x="7632" y="3526"/>
                </a:lnTo>
                <a:lnTo>
                  <a:pt x="7655" y="3596"/>
                </a:lnTo>
                <a:lnTo>
                  <a:pt x="7685" y="3653"/>
                </a:lnTo>
                <a:lnTo>
                  <a:pt x="7733" y="3745"/>
                </a:lnTo>
                <a:lnTo>
                  <a:pt x="7797" y="3886"/>
                </a:lnTo>
                <a:lnTo>
                  <a:pt x="7850" y="3973"/>
                </a:lnTo>
                <a:lnTo>
                  <a:pt x="7869" y="3997"/>
                </a:lnTo>
                <a:lnTo>
                  <a:pt x="7905" y="4082"/>
                </a:lnTo>
                <a:lnTo>
                  <a:pt x="7911" y="4126"/>
                </a:lnTo>
                <a:lnTo>
                  <a:pt x="7928" y="4123"/>
                </a:lnTo>
                <a:lnTo>
                  <a:pt x="7931" y="4094"/>
                </a:lnTo>
                <a:lnTo>
                  <a:pt x="7920" y="4052"/>
                </a:lnTo>
                <a:lnTo>
                  <a:pt x="7856" y="3926"/>
                </a:lnTo>
                <a:lnTo>
                  <a:pt x="7872" y="3928"/>
                </a:lnTo>
                <a:lnTo>
                  <a:pt x="7901" y="3985"/>
                </a:lnTo>
                <a:lnTo>
                  <a:pt x="7947" y="4064"/>
                </a:lnTo>
                <a:lnTo>
                  <a:pt x="7950" y="4105"/>
                </a:lnTo>
                <a:lnTo>
                  <a:pt x="7961" y="4151"/>
                </a:lnTo>
                <a:lnTo>
                  <a:pt x="7980" y="4195"/>
                </a:lnTo>
                <a:lnTo>
                  <a:pt x="8031" y="4342"/>
                </a:lnTo>
                <a:lnTo>
                  <a:pt x="8022" y="4354"/>
                </a:lnTo>
                <a:lnTo>
                  <a:pt x="7988" y="4318"/>
                </a:lnTo>
                <a:lnTo>
                  <a:pt x="7976" y="4264"/>
                </a:lnTo>
                <a:lnTo>
                  <a:pt x="7933" y="4131"/>
                </a:lnTo>
                <a:lnTo>
                  <a:pt x="7922" y="4123"/>
                </a:lnTo>
                <a:lnTo>
                  <a:pt x="7913" y="4129"/>
                </a:lnTo>
                <a:lnTo>
                  <a:pt x="7922" y="4163"/>
                </a:lnTo>
                <a:lnTo>
                  <a:pt x="7994" y="4367"/>
                </a:lnTo>
                <a:lnTo>
                  <a:pt x="8040" y="4370"/>
                </a:lnTo>
                <a:lnTo>
                  <a:pt x="8143" y="4635"/>
                </a:lnTo>
                <a:lnTo>
                  <a:pt x="8208" y="4726"/>
                </a:lnTo>
                <a:lnTo>
                  <a:pt x="8171" y="4702"/>
                </a:lnTo>
                <a:lnTo>
                  <a:pt x="8151" y="4682"/>
                </a:lnTo>
                <a:lnTo>
                  <a:pt x="8016" y="4403"/>
                </a:lnTo>
                <a:lnTo>
                  <a:pt x="8136" y="4681"/>
                </a:lnTo>
                <a:lnTo>
                  <a:pt x="8118" y="4697"/>
                </a:lnTo>
                <a:lnTo>
                  <a:pt x="8012" y="4648"/>
                </a:lnTo>
                <a:lnTo>
                  <a:pt x="8106" y="4705"/>
                </a:lnTo>
                <a:lnTo>
                  <a:pt x="8114" y="4718"/>
                </a:lnTo>
                <a:lnTo>
                  <a:pt x="8148" y="4702"/>
                </a:lnTo>
                <a:lnTo>
                  <a:pt x="8171" y="4745"/>
                </a:lnTo>
                <a:lnTo>
                  <a:pt x="8196" y="4757"/>
                </a:lnTo>
                <a:lnTo>
                  <a:pt x="8279" y="4915"/>
                </a:lnTo>
                <a:lnTo>
                  <a:pt x="8322" y="5048"/>
                </a:lnTo>
                <a:lnTo>
                  <a:pt x="8352" y="5185"/>
                </a:lnTo>
                <a:lnTo>
                  <a:pt x="8355" y="5248"/>
                </a:lnTo>
                <a:lnTo>
                  <a:pt x="8373" y="5413"/>
                </a:lnTo>
                <a:lnTo>
                  <a:pt x="8340" y="5596"/>
                </a:lnTo>
                <a:lnTo>
                  <a:pt x="8328" y="5747"/>
                </a:lnTo>
                <a:lnTo>
                  <a:pt x="8321" y="5843"/>
                </a:lnTo>
                <a:lnTo>
                  <a:pt x="8301" y="6002"/>
                </a:lnTo>
                <a:lnTo>
                  <a:pt x="8289" y="6137"/>
                </a:lnTo>
                <a:lnTo>
                  <a:pt x="8307" y="6385"/>
                </a:lnTo>
                <a:lnTo>
                  <a:pt x="8300" y="6419"/>
                </a:lnTo>
                <a:lnTo>
                  <a:pt x="8273" y="6479"/>
                </a:lnTo>
                <a:lnTo>
                  <a:pt x="8274" y="6578"/>
                </a:lnTo>
                <a:lnTo>
                  <a:pt x="8253" y="6560"/>
                </a:lnTo>
                <a:lnTo>
                  <a:pt x="8234" y="6533"/>
                </a:lnTo>
                <a:lnTo>
                  <a:pt x="8246" y="6467"/>
                </a:lnTo>
                <a:lnTo>
                  <a:pt x="8226" y="6455"/>
                </a:lnTo>
                <a:lnTo>
                  <a:pt x="8160" y="6503"/>
                </a:lnTo>
                <a:lnTo>
                  <a:pt x="8156" y="6545"/>
                </a:lnTo>
                <a:lnTo>
                  <a:pt x="8073" y="6662"/>
                </a:lnTo>
                <a:lnTo>
                  <a:pt x="8081" y="6733"/>
                </a:lnTo>
                <a:lnTo>
                  <a:pt x="8046" y="6782"/>
                </a:lnTo>
                <a:lnTo>
                  <a:pt x="8096" y="6916"/>
                </a:lnTo>
                <a:lnTo>
                  <a:pt x="8076" y="6952"/>
                </a:lnTo>
                <a:lnTo>
                  <a:pt x="8027" y="7001"/>
                </a:lnTo>
                <a:lnTo>
                  <a:pt x="8003" y="7040"/>
                </a:lnTo>
                <a:lnTo>
                  <a:pt x="7965" y="7073"/>
                </a:lnTo>
                <a:lnTo>
                  <a:pt x="7965" y="7118"/>
                </a:lnTo>
                <a:lnTo>
                  <a:pt x="7995" y="7147"/>
                </a:lnTo>
                <a:lnTo>
                  <a:pt x="8025" y="7108"/>
                </a:lnTo>
                <a:lnTo>
                  <a:pt x="8046" y="7076"/>
                </a:lnTo>
                <a:lnTo>
                  <a:pt x="8049" y="7033"/>
                </a:lnTo>
                <a:lnTo>
                  <a:pt x="8084" y="7028"/>
                </a:lnTo>
                <a:lnTo>
                  <a:pt x="8115" y="6976"/>
                </a:lnTo>
                <a:lnTo>
                  <a:pt x="8148" y="6959"/>
                </a:lnTo>
                <a:lnTo>
                  <a:pt x="8228" y="6782"/>
                </a:lnTo>
                <a:lnTo>
                  <a:pt x="8159" y="6970"/>
                </a:lnTo>
                <a:lnTo>
                  <a:pt x="8106" y="7061"/>
                </a:lnTo>
                <a:lnTo>
                  <a:pt x="8033" y="7189"/>
                </a:lnTo>
                <a:lnTo>
                  <a:pt x="8046" y="7208"/>
                </a:lnTo>
                <a:lnTo>
                  <a:pt x="7980" y="7271"/>
                </a:lnTo>
                <a:lnTo>
                  <a:pt x="7940" y="7309"/>
                </a:lnTo>
                <a:lnTo>
                  <a:pt x="7898" y="7346"/>
                </a:lnTo>
                <a:lnTo>
                  <a:pt x="7827" y="7433"/>
                </a:lnTo>
                <a:lnTo>
                  <a:pt x="7770" y="7475"/>
                </a:lnTo>
                <a:lnTo>
                  <a:pt x="7731" y="7519"/>
                </a:lnTo>
                <a:lnTo>
                  <a:pt x="7674" y="7564"/>
                </a:lnTo>
                <a:lnTo>
                  <a:pt x="7635" y="7595"/>
                </a:lnTo>
                <a:lnTo>
                  <a:pt x="7593" y="7621"/>
                </a:lnTo>
                <a:lnTo>
                  <a:pt x="7556" y="7622"/>
                </a:lnTo>
                <a:lnTo>
                  <a:pt x="7506" y="7639"/>
                </a:lnTo>
                <a:lnTo>
                  <a:pt x="7497" y="7682"/>
                </a:lnTo>
                <a:lnTo>
                  <a:pt x="7475" y="7711"/>
                </a:lnTo>
                <a:lnTo>
                  <a:pt x="7425" y="7697"/>
                </a:lnTo>
                <a:lnTo>
                  <a:pt x="7337" y="7753"/>
                </a:lnTo>
                <a:lnTo>
                  <a:pt x="7280" y="7765"/>
                </a:lnTo>
                <a:lnTo>
                  <a:pt x="7223" y="7801"/>
                </a:lnTo>
                <a:lnTo>
                  <a:pt x="7209" y="7781"/>
                </a:lnTo>
                <a:lnTo>
                  <a:pt x="7164" y="7792"/>
                </a:lnTo>
                <a:lnTo>
                  <a:pt x="7101" y="7816"/>
                </a:lnTo>
                <a:lnTo>
                  <a:pt x="6945" y="7877"/>
                </a:lnTo>
                <a:lnTo>
                  <a:pt x="6912" y="7849"/>
                </a:lnTo>
                <a:lnTo>
                  <a:pt x="6878" y="7859"/>
                </a:lnTo>
                <a:lnTo>
                  <a:pt x="6813" y="7862"/>
                </a:lnTo>
                <a:lnTo>
                  <a:pt x="6746" y="7853"/>
                </a:lnTo>
                <a:lnTo>
                  <a:pt x="6749" y="7885"/>
                </a:lnTo>
                <a:lnTo>
                  <a:pt x="6699" y="7909"/>
                </a:lnTo>
                <a:lnTo>
                  <a:pt x="6609" y="7951"/>
                </a:lnTo>
                <a:lnTo>
                  <a:pt x="6599" y="7930"/>
                </a:lnTo>
                <a:lnTo>
                  <a:pt x="6569" y="7951"/>
                </a:lnTo>
                <a:lnTo>
                  <a:pt x="6536" y="7988"/>
                </a:lnTo>
                <a:lnTo>
                  <a:pt x="6482" y="7979"/>
                </a:lnTo>
                <a:lnTo>
                  <a:pt x="6446" y="8011"/>
                </a:lnTo>
                <a:lnTo>
                  <a:pt x="6373" y="8007"/>
                </a:lnTo>
                <a:lnTo>
                  <a:pt x="6387" y="7973"/>
                </a:lnTo>
                <a:lnTo>
                  <a:pt x="6429" y="7948"/>
                </a:lnTo>
                <a:lnTo>
                  <a:pt x="6479" y="7949"/>
                </a:lnTo>
                <a:lnTo>
                  <a:pt x="6494" y="7931"/>
                </a:lnTo>
                <a:lnTo>
                  <a:pt x="6540" y="7916"/>
                </a:lnTo>
                <a:lnTo>
                  <a:pt x="6552" y="7934"/>
                </a:lnTo>
                <a:lnTo>
                  <a:pt x="6576" y="7916"/>
                </a:lnTo>
                <a:lnTo>
                  <a:pt x="6618" y="7868"/>
                </a:lnTo>
                <a:lnTo>
                  <a:pt x="6533" y="7795"/>
                </a:lnTo>
                <a:lnTo>
                  <a:pt x="6641" y="7859"/>
                </a:lnTo>
                <a:lnTo>
                  <a:pt x="6681" y="7849"/>
                </a:lnTo>
                <a:lnTo>
                  <a:pt x="6636" y="7834"/>
                </a:lnTo>
                <a:lnTo>
                  <a:pt x="6687" y="7817"/>
                </a:lnTo>
                <a:lnTo>
                  <a:pt x="6714" y="7825"/>
                </a:lnTo>
                <a:lnTo>
                  <a:pt x="6741" y="7801"/>
                </a:lnTo>
                <a:lnTo>
                  <a:pt x="6770" y="7819"/>
                </a:lnTo>
                <a:lnTo>
                  <a:pt x="6740" y="7756"/>
                </a:lnTo>
                <a:lnTo>
                  <a:pt x="6740" y="7739"/>
                </a:lnTo>
                <a:lnTo>
                  <a:pt x="6789" y="7823"/>
                </a:lnTo>
                <a:lnTo>
                  <a:pt x="6807" y="7814"/>
                </a:lnTo>
                <a:lnTo>
                  <a:pt x="6837" y="7826"/>
                </a:lnTo>
                <a:lnTo>
                  <a:pt x="6818" y="7795"/>
                </a:lnTo>
                <a:lnTo>
                  <a:pt x="6791" y="7753"/>
                </a:lnTo>
                <a:lnTo>
                  <a:pt x="6800" y="7726"/>
                </a:lnTo>
                <a:lnTo>
                  <a:pt x="6839" y="7793"/>
                </a:lnTo>
                <a:lnTo>
                  <a:pt x="6866" y="7795"/>
                </a:lnTo>
                <a:lnTo>
                  <a:pt x="6836" y="7726"/>
                </a:lnTo>
                <a:lnTo>
                  <a:pt x="6905" y="7777"/>
                </a:lnTo>
                <a:lnTo>
                  <a:pt x="6921" y="7819"/>
                </a:lnTo>
                <a:lnTo>
                  <a:pt x="6953" y="7849"/>
                </a:lnTo>
                <a:lnTo>
                  <a:pt x="7148" y="7775"/>
                </a:lnTo>
                <a:lnTo>
                  <a:pt x="7248" y="7747"/>
                </a:lnTo>
                <a:lnTo>
                  <a:pt x="7349" y="7727"/>
                </a:lnTo>
                <a:lnTo>
                  <a:pt x="7365" y="7705"/>
                </a:lnTo>
                <a:lnTo>
                  <a:pt x="7424" y="7673"/>
                </a:lnTo>
                <a:lnTo>
                  <a:pt x="7508" y="7621"/>
                </a:lnTo>
                <a:lnTo>
                  <a:pt x="7592" y="7594"/>
                </a:lnTo>
                <a:lnTo>
                  <a:pt x="7620" y="7568"/>
                </a:lnTo>
                <a:lnTo>
                  <a:pt x="7644" y="7553"/>
                </a:lnTo>
                <a:lnTo>
                  <a:pt x="7682" y="7537"/>
                </a:lnTo>
                <a:lnTo>
                  <a:pt x="7724" y="7504"/>
                </a:lnTo>
                <a:lnTo>
                  <a:pt x="7773" y="7445"/>
                </a:lnTo>
                <a:lnTo>
                  <a:pt x="7831" y="7407"/>
                </a:lnTo>
                <a:lnTo>
                  <a:pt x="7863" y="7361"/>
                </a:lnTo>
                <a:lnTo>
                  <a:pt x="7886" y="7342"/>
                </a:lnTo>
                <a:lnTo>
                  <a:pt x="7905" y="7300"/>
                </a:lnTo>
                <a:lnTo>
                  <a:pt x="7905" y="7276"/>
                </a:lnTo>
                <a:lnTo>
                  <a:pt x="7923" y="7286"/>
                </a:lnTo>
                <a:lnTo>
                  <a:pt x="7950" y="7240"/>
                </a:lnTo>
                <a:lnTo>
                  <a:pt x="7923" y="7228"/>
                </a:lnTo>
                <a:lnTo>
                  <a:pt x="7920" y="7193"/>
                </a:lnTo>
                <a:lnTo>
                  <a:pt x="7958" y="7229"/>
                </a:lnTo>
                <a:lnTo>
                  <a:pt x="8000" y="7187"/>
                </a:lnTo>
                <a:lnTo>
                  <a:pt x="7947" y="7121"/>
                </a:lnTo>
                <a:lnTo>
                  <a:pt x="7934" y="7181"/>
                </a:lnTo>
                <a:lnTo>
                  <a:pt x="7911" y="7151"/>
                </a:lnTo>
                <a:lnTo>
                  <a:pt x="7866" y="7156"/>
                </a:lnTo>
                <a:lnTo>
                  <a:pt x="7847" y="7129"/>
                </a:lnTo>
                <a:lnTo>
                  <a:pt x="7866" y="7111"/>
                </a:lnTo>
                <a:lnTo>
                  <a:pt x="7800" y="7103"/>
                </a:lnTo>
                <a:lnTo>
                  <a:pt x="7784" y="7132"/>
                </a:lnTo>
                <a:lnTo>
                  <a:pt x="7823" y="7133"/>
                </a:lnTo>
                <a:lnTo>
                  <a:pt x="7824" y="7153"/>
                </a:lnTo>
                <a:lnTo>
                  <a:pt x="7799" y="7169"/>
                </a:lnTo>
                <a:lnTo>
                  <a:pt x="7781" y="7157"/>
                </a:lnTo>
                <a:lnTo>
                  <a:pt x="7766" y="7174"/>
                </a:lnTo>
                <a:lnTo>
                  <a:pt x="7770" y="7193"/>
                </a:lnTo>
                <a:lnTo>
                  <a:pt x="7751" y="7184"/>
                </a:lnTo>
                <a:lnTo>
                  <a:pt x="7742" y="7156"/>
                </a:lnTo>
                <a:lnTo>
                  <a:pt x="7695" y="7177"/>
                </a:lnTo>
                <a:lnTo>
                  <a:pt x="7715" y="7190"/>
                </a:lnTo>
                <a:lnTo>
                  <a:pt x="7691" y="7231"/>
                </a:lnTo>
                <a:lnTo>
                  <a:pt x="7688" y="7199"/>
                </a:lnTo>
                <a:lnTo>
                  <a:pt x="7661" y="7198"/>
                </a:lnTo>
                <a:lnTo>
                  <a:pt x="7631" y="7235"/>
                </a:lnTo>
                <a:lnTo>
                  <a:pt x="7628" y="7211"/>
                </a:lnTo>
                <a:lnTo>
                  <a:pt x="7605" y="7208"/>
                </a:lnTo>
                <a:lnTo>
                  <a:pt x="7605" y="7234"/>
                </a:lnTo>
                <a:lnTo>
                  <a:pt x="7578" y="7222"/>
                </a:lnTo>
                <a:lnTo>
                  <a:pt x="7562" y="7229"/>
                </a:lnTo>
                <a:lnTo>
                  <a:pt x="7535" y="7216"/>
                </a:lnTo>
                <a:lnTo>
                  <a:pt x="7523" y="7187"/>
                </a:lnTo>
                <a:lnTo>
                  <a:pt x="7500" y="7213"/>
                </a:lnTo>
                <a:lnTo>
                  <a:pt x="7466" y="7186"/>
                </a:lnTo>
                <a:lnTo>
                  <a:pt x="7425" y="7226"/>
                </a:lnTo>
                <a:lnTo>
                  <a:pt x="7263" y="7262"/>
                </a:lnTo>
                <a:lnTo>
                  <a:pt x="7200" y="7273"/>
                </a:lnTo>
                <a:lnTo>
                  <a:pt x="7139" y="7220"/>
                </a:lnTo>
                <a:lnTo>
                  <a:pt x="7133" y="7181"/>
                </a:lnTo>
                <a:lnTo>
                  <a:pt x="7097" y="7136"/>
                </a:lnTo>
                <a:lnTo>
                  <a:pt x="7113" y="7081"/>
                </a:lnTo>
                <a:lnTo>
                  <a:pt x="7125" y="7024"/>
                </a:lnTo>
                <a:lnTo>
                  <a:pt x="7124" y="6994"/>
                </a:lnTo>
                <a:lnTo>
                  <a:pt x="7179" y="7010"/>
                </a:lnTo>
                <a:lnTo>
                  <a:pt x="7178" y="7037"/>
                </a:lnTo>
                <a:lnTo>
                  <a:pt x="7206" y="7079"/>
                </a:lnTo>
                <a:lnTo>
                  <a:pt x="7298" y="7087"/>
                </a:lnTo>
                <a:lnTo>
                  <a:pt x="7295" y="7115"/>
                </a:lnTo>
                <a:lnTo>
                  <a:pt x="7337" y="7132"/>
                </a:lnTo>
                <a:lnTo>
                  <a:pt x="7331" y="7157"/>
                </a:lnTo>
                <a:lnTo>
                  <a:pt x="7406" y="7120"/>
                </a:lnTo>
                <a:lnTo>
                  <a:pt x="7379" y="7079"/>
                </a:lnTo>
                <a:lnTo>
                  <a:pt x="7314" y="7001"/>
                </a:lnTo>
                <a:lnTo>
                  <a:pt x="7263" y="7004"/>
                </a:lnTo>
                <a:lnTo>
                  <a:pt x="7137" y="6944"/>
                </a:lnTo>
                <a:lnTo>
                  <a:pt x="7125" y="6899"/>
                </a:lnTo>
                <a:lnTo>
                  <a:pt x="7100" y="6827"/>
                </a:lnTo>
                <a:lnTo>
                  <a:pt x="7056" y="6802"/>
                </a:lnTo>
                <a:lnTo>
                  <a:pt x="7061" y="6760"/>
                </a:lnTo>
                <a:lnTo>
                  <a:pt x="7115" y="6730"/>
                </a:lnTo>
                <a:lnTo>
                  <a:pt x="7137" y="6745"/>
                </a:lnTo>
                <a:lnTo>
                  <a:pt x="7172" y="6737"/>
                </a:lnTo>
                <a:lnTo>
                  <a:pt x="7196" y="6758"/>
                </a:lnTo>
                <a:lnTo>
                  <a:pt x="7223" y="6740"/>
                </a:lnTo>
                <a:lnTo>
                  <a:pt x="7215" y="6769"/>
                </a:lnTo>
                <a:lnTo>
                  <a:pt x="7253" y="6773"/>
                </a:lnTo>
                <a:lnTo>
                  <a:pt x="7238" y="6737"/>
                </a:lnTo>
                <a:lnTo>
                  <a:pt x="7260" y="6719"/>
                </a:lnTo>
                <a:lnTo>
                  <a:pt x="7185" y="6718"/>
                </a:lnTo>
                <a:lnTo>
                  <a:pt x="7146" y="6686"/>
                </a:lnTo>
                <a:lnTo>
                  <a:pt x="7161" y="6664"/>
                </a:lnTo>
                <a:lnTo>
                  <a:pt x="7116" y="6676"/>
                </a:lnTo>
                <a:lnTo>
                  <a:pt x="7089" y="6731"/>
                </a:lnTo>
                <a:lnTo>
                  <a:pt x="7026" y="6733"/>
                </a:lnTo>
                <a:lnTo>
                  <a:pt x="7028" y="6700"/>
                </a:lnTo>
                <a:lnTo>
                  <a:pt x="6984" y="6626"/>
                </a:lnTo>
                <a:lnTo>
                  <a:pt x="6968" y="6584"/>
                </a:lnTo>
                <a:lnTo>
                  <a:pt x="6990" y="6571"/>
                </a:lnTo>
                <a:lnTo>
                  <a:pt x="7034" y="6539"/>
                </a:lnTo>
                <a:lnTo>
                  <a:pt x="7071" y="6583"/>
                </a:lnTo>
                <a:lnTo>
                  <a:pt x="7038" y="6508"/>
                </a:lnTo>
                <a:lnTo>
                  <a:pt x="6998" y="6485"/>
                </a:lnTo>
                <a:lnTo>
                  <a:pt x="6992" y="6436"/>
                </a:lnTo>
                <a:lnTo>
                  <a:pt x="6965" y="6439"/>
                </a:lnTo>
                <a:lnTo>
                  <a:pt x="6962" y="6506"/>
                </a:lnTo>
                <a:lnTo>
                  <a:pt x="6948" y="6559"/>
                </a:lnTo>
                <a:lnTo>
                  <a:pt x="6909" y="6544"/>
                </a:lnTo>
                <a:lnTo>
                  <a:pt x="6902" y="6508"/>
                </a:lnTo>
                <a:lnTo>
                  <a:pt x="6913" y="6465"/>
                </a:lnTo>
                <a:lnTo>
                  <a:pt x="6861" y="6472"/>
                </a:lnTo>
                <a:lnTo>
                  <a:pt x="6842" y="6395"/>
                </a:lnTo>
                <a:lnTo>
                  <a:pt x="6789" y="6373"/>
                </a:lnTo>
                <a:lnTo>
                  <a:pt x="6738" y="6337"/>
                </a:lnTo>
                <a:lnTo>
                  <a:pt x="6713" y="6343"/>
                </a:lnTo>
                <a:lnTo>
                  <a:pt x="6653" y="6295"/>
                </a:lnTo>
                <a:lnTo>
                  <a:pt x="6627" y="6337"/>
                </a:lnTo>
                <a:lnTo>
                  <a:pt x="6597" y="6307"/>
                </a:lnTo>
                <a:lnTo>
                  <a:pt x="6543" y="6248"/>
                </a:lnTo>
                <a:lnTo>
                  <a:pt x="6461" y="6209"/>
                </a:lnTo>
                <a:lnTo>
                  <a:pt x="6410" y="6148"/>
                </a:lnTo>
                <a:lnTo>
                  <a:pt x="6413" y="6185"/>
                </a:lnTo>
                <a:lnTo>
                  <a:pt x="6480" y="6277"/>
                </a:lnTo>
                <a:lnTo>
                  <a:pt x="6480" y="6329"/>
                </a:lnTo>
                <a:lnTo>
                  <a:pt x="6525" y="6379"/>
                </a:lnTo>
                <a:lnTo>
                  <a:pt x="6506" y="6398"/>
                </a:lnTo>
                <a:lnTo>
                  <a:pt x="6505" y="6375"/>
                </a:lnTo>
                <a:lnTo>
                  <a:pt x="6467" y="6358"/>
                </a:lnTo>
                <a:lnTo>
                  <a:pt x="6470" y="6334"/>
                </a:lnTo>
                <a:lnTo>
                  <a:pt x="6450" y="6310"/>
                </a:lnTo>
                <a:lnTo>
                  <a:pt x="6380" y="6149"/>
                </a:lnTo>
                <a:lnTo>
                  <a:pt x="6348" y="6073"/>
                </a:lnTo>
                <a:lnTo>
                  <a:pt x="6330" y="5933"/>
                </a:lnTo>
                <a:lnTo>
                  <a:pt x="6343" y="5901"/>
                </a:lnTo>
                <a:lnTo>
                  <a:pt x="6297" y="5771"/>
                </a:lnTo>
                <a:lnTo>
                  <a:pt x="6237" y="5696"/>
                </a:lnTo>
                <a:lnTo>
                  <a:pt x="6141" y="5624"/>
                </a:lnTo>
                <a:lnTo>
                  <a:pt x="6104" y="5651"/>
                </a:lnTo>
                <a:lnTo>
                  <a:pt x="6054" y="5704"/>
                </a:lnTo>
                <a:lnTo>
                  <a:pt x="6009" y="5695"/>
                </a:lnTo>
                <a:lnTo>
                  <a:pt x="5963" y="5665"/>
                </a:lnTo>
                <a:lnTo>
                  <a:pt x="5924" y="5630"/>
                </a:lnTo>
                <a:lnTo>
                  <a:pt x="5916" y="5564"/>
                </a:lnTo>
                <a:lnTo>
                  <a:pt x="5886" y="5497"/>
                </a:lnTo>
                <a:lnTo>
                  <a:pt x="5837" y="5359"/>
                </a:lnTo>
                <a:lnTo>
                  <a:pt x="5883" y="5468"/>
                </a:lnTo>
                <a:lnTo>
                  <a:pt x="5912" y="5539"/>
                </a:lnTo>
                <a:lnTo>
                  <a:pt x="5937" y="5557"/>
                </a:lnTo>
                <a:lnTo>
                  <a:pt x="5943" y="5612"/>
                </a:lnTo>
                <a:lnTo>
                  <a:pt x="6003" y="5659"/>
                </a:lnTo>
                <a:lnTo>
                  <a:pt x="6030" y="5653"/>
                </a:lnTo>
                <a:lnTo>
                  <a:pt x="6050" y="5663"/>
                </a:lnTo>
                <a:lnTo>
                  <a:pt x="6062" y="5641"/>
                </a:lnTo>
                <a:lnTo>
                  <a:pt x="6089" y="5639"/>
                </a:lnTo>
                <a:lnTo>
                  <a:pt x="6140" y="5603"/>
                </a:lnTo>
                <a:lnTo>
                  <a:pt x="6245" y="5482"/>
                </a:lnTo>
                <a:lnTo>
                  <a:pt x="6123" y="5581"/>
                </a:lnTo>
                <a:lnTo>
                  <a:pt x="6060" y="5543"/>
                </a:lnTo>
                <a:lnTo>
                  <a:pt x="6059" y="5611"/>
                </a:lnTo>
                <a:lnTo>
                  <a:pt x="6033" y="5615"/>
                </a:lnTo>
                <a:lnTo>
                  <a:pt x="6023" y="5566"/>
                </a:lnTo>
                <a:lnTo>
                  <a:pt x="5976" y="5447"/>
                </a:lnTo>
                <a:lnTo>
                  <a:pt x="5939" y="5380"/>
                </a:lnTo>
                <a:lnTo>
                  <a:pt x="5979" y="5351"/>
                </a:lnTo>
                <a:lnTo>
                  <a:pt x="6017" y="5438"/>
                </a:lnTo>
                <a:lnTo>
                  <a:pt x="6051" y="5465"/>
                </a:lnTo>
                <a:lnTo>
                  <a:pt x="6038" y="5515"/>
                </a:lnTo>
                <a:lnTo>
                  <a:pt x="6075" y="5482"/>
                </a:lnTo>
                <a:lnTo>
                  <a:pt x="6039" y="5399"/>
                </a:lnTo>
                <a:lnTo>
                  <a:pt x="6042" y="5360"/>
                </a:lnTo>
                <a:lnTo>
                  <a:pt x="6063" y="5230"/>
                </a:lnTo>
                <a:lnTo>
                  <a:pt x="6045" y="5198"/>
                </a:lnTo>
                <a:lnTo>
                  <a:pt x="6062" y="5135"/>
                </a:lnTo>
                <a:lnTo>
                  <a:pt x="6005" y="5113"/>
                </a:lnTo>
                <a:lnTo>
                  <a:pt x="5999" y="5084"/>
                </a:lnTo>
                <a:lnTo>
                  <a:pt x="6126" y="5021"/>
                </a:lnTo>
                <a:lnTo>
                  <a:pt x="6149" y="4979"/>
                </a:lnTo>
                <a:lnTo>
                  <a:pt x="6143" y="4933"/>
                </a:lnTo>
                <a:lnTo>
                  <a:pt x="6111" y="5017"/>
                </a:lnTo>
                <a:lnTo>
                  <a:pt x="6005" y="5048"/>
                </a:lnTo>
                <a:lnTo>
                  <a:pt x="5954" y="5078"/>
                </a:lnTo>
                <a:lnTo>
                  <a:pt x="5882" y="5021"/>
                </a:lnTo>
                <a:lnTo>
                  <a:pt x="5816" y="4954"/>
                </a:lnTo>
                <a:lnTo>
                  <a:pt x="5867" y="5032"/>
                </a:lnTo>
                <a:lnTo>
                  <a:pt x="5930" y="5089"/>
                </a:lnTo>
                <a:lnTo>
                  <a:pt x="5955" y="5173"/>
                </a:lnTo>
                <a:lnTo>
                  <a:pt x="5952" y="5248"/>
                </a:lnTo>
                <a:lnTo>
                  <a:pt x="5901" y="5213"/>
                </a:lnTo>
                <a:lnTo>
                  <a:pt x="5834" y="5203"/>
                </a:lnTo>
                <a:lnTo>
                  <a:pt x="5828" y="5342"/>
                </a:lnTo>
                <a:lnTo>
                  <a:pt x="5808" y="5201"/>
                </a:lnTo>
                <a:lnTo>
                  <a:pt x="5766" y="5155"/>
                </a:lnTo>
                <a:lnTo>
                  <a:pt x="5708" y="5029"/>
                </a:lnTo>
                <a:lnTo>
                  <a:pt x="5619" y="4936"/>
                </a:lnTo>
                <a:lnTo>
                  <a:pt x="5604" y="4873"/>
                </a:lnTo>
                <a:lnTo>
                  <a:pt x="5580" y="4807"/>
                </a:lnTo>
                <a:lnTo>
                  <a:pt x="5556" y="4729"/>
                </a:lnTo>
                <a:lnTo>
                  <a:pt x="5480" y="4649"/>
                </a:lnTo>
                <a:lnTo>
                  <a:pt x="5496" y="4630"/>
                </a:lnTo>
                <a:lnTo>
                  <a:pt x="5354" y="4448"/>
                </a:lnTo>
                <a:lnTo>
                  <a:pt x="5513" y="4626"/>
                </a:lnTo>
                <a:lnTo>
                  <a:pt x="5516" y="4608"/>
                </a:lnTo>
                <a:lnTo>
                  <a:pt x="5473" y="4503"/>
                </a:lnTo>
                <a:lnTo>
                  <a:pt x="5485" y="4482"/>
                </a:lnTo>
                <a:lnTo>
                  <a:pt x="5452" y="4470"/>
                </a:lnTo>
                <a:lnTo>
                  <a:pt x="5372" y="4416"/>
                </a:lnTo>
                <a:lnTo>
                  <a:pt x="5345" y="4430"/>
                </a:lnTo>
                <a:lnTo>
                  <a:pt x="5300" y="4362"/>
                </a:lnTo>
                <a:lnTo>
                  <a:pt x="5272" y="4293"/>
                </a:lnTo>
                <a:lnTo>
                  <a:pt x="5321" y="4343"/>
                </a:lnTo>
                <a:lnTo>
                  <a:pt x="5351" y="4346"/>
                </a:lnTo>
                <a:lnTo>
                  <a:pt x="5390" y="4311"/>
                </a:lnTo>
                <a:lnTo>
                  <a:pt x="5458" y="4316"/>
                </a:lnTo>
                <a:lnTo>
                  <a:pt x="5449" y="4281"/>
                </a:lnTo>
                <a:lnTo>
                  <a:pt x="5483" y="4214"/>
                </a:lnTo>
                <a:lnTo>
                  <a:pt x="5513" y="4170"/>
                </a:lnTo>
                <a:lnTo>
                  <a:pt x="5551" y="4167"/>
                </a:lnTo>
                <a:lnTo>
                  <a:pt x="5536" y="4115"/>
                </a:lnTo>
                <a:lnTo>
                  <a:pt x="5599" y="4103"/>
                </a:lnTo>
                <a:lnTo>
                  <a:pt x="5581" y="4074"/>
                </a:lnTo>
                <a:lnTo>
                  <a:pt x="5657" y="3999"/>
                </a:lnTo>
                <a:lnTo>
                  <a:pt x="5665" y="3945"/>
                </a:lnTo>
                <a:lnTo>
                  <a:pt x="5639" y="3869"/>
                </a:lnTo>
                <a:lnTo>
                  <a:pt x="5590" y="3855"/>
                </a:lnTo>
                <a:lnTo>
                  <a:pt x="5570" y="3881"/>
                </a:lnTo>
                <a:lnTo>
                  <a:pt x="5591" y="3920"/>
                </a:lnTo>
                <a:lnTo>
                  <a:pt x="5576" y="3974"/>
                </a:lnTo>
                <a:lnTo>
                  <a:pt x="5515" y="3960"/>
                </a:lnTo>
                <a:lnTo>
                  <a:pt x="5498" y="3902"/>
                </a:lnTo>
                <a:lnTo>
                  <a:pt x="5510" y="3822"/>
                </a:lnTo>
                <a:lnTo>
                  <a:pt x="5446" y="3783"/>
                </a:lnTo>
                <a:lnTo>
                  <a:pt x="5371" y="3723"/>
                </a:lnTo>
                <a:lnTo>
                  <a:pt x="5336" y="3716"/>
                </a:lnTo>
                <a:lnTo>
                  <a:pt x="5363" y="3771"/>
                </a:lnTo>
                <a:lnTo>
                  <a:pt x="5321" y="3821"/>
                </a:lnTo>
                <a:lnTo>
                  <a:pt x="5393" y="3878"/>
                </a:lnTo>
                <a:lnTo>
                  <a:pt x="5440" y="3963"/>
                </a:lnTo>
                <a:lnTo>
                  <a:pt x="5413" y="4101"/>
                </a:lnTo>
                <a:lnTo>
                  <a:pt x="5386" y="4127"/>
                </a:lnTo>
                <a:lnTo>
                  <a:pt x="5330" y="4097"/>
                </a:lnTo>
                <a:lnTo>
                  <a:pt x="5287" y="4083"/>
                </a:lnTo>
                <a:lnTo>
                  <a:pt x="5264" y="4020"/>
                </a:lnTo>
                <a:lnTo>
                  <a:pt x="5266" y="3959"/>
                </a:lnTo>
                <a:lnTo>
                  <a:pt x="5224" y="3986"/>
                </a:lnTo>
                <a:lnTo>
                  <a:pt x="5176" y="3969"/>
                </a:lnTo>
                <a:lnTo>
                  <a:pt x="5173" y="3927"/>
                </a:lnTo>
                <a:lnTo>
                  <a:pt x="5156" y="3885"/>
                </a:lnTo>
                <a:lnTo>
                  <a:pt x="5155" y="3792"/>
                </a:lnTo>
                <a:lnTo>
                  <a:pt x="5204" y="3755"/>
                </a:lnTo>
                <a:lnTo>
                  <a:pt x="5234" y="3698"/>
                </a:lnTo>
                <a:lnTo>
                  <a:pt x="5227" y="3671"/>
                </a:lnTo>
                <a:lnTo>
                  <a:pt x="5222" y="3611"/>
                </a:lnTo>
                <a:lnTo>
                  <a:pt x="5215" y="3555"/>
                </a:lnTo>
                <a:lnTo>
                  <a:pt x="5239" y="3489"/>
                </a:lnTo>
                <a:lnTo>
                  <a:pt x="5252" y="3410"/>
                </a:lnTo>
                <a:lnTo>
                  <a:pt x="5302" y="3383"/>
                </a:lnTo>
                <a:lnTo>
                  <a:pt x="5284" y="3359"/>
                </a:lnTo>
                <a:lnTo>
                  <a:pt x="5312" y="3312"/>
                </a:lnTo>
                <a:lnTo>
                  <a:pt x="5332" y="3240"/>
                </a:lnTo>
                <a:lnTo>
                  <a:pt x="5362" y="3216"/>
                </a:lnTo>
                <a:lnTo>
                  <a:pt x="5360" y="3174"/>
                </a:lnTo>
                <a:lnTo>
                  <a:pt x="5363" y="3111"/>
                </a:lnTo>
                <a:lnTo>
                  <a:pt x="5383" y="3051"/>
                </a:lnTo>
                <a:lnTo>
                  <a:pt x="5375" y="2988"/>
                </a:lnTo>
                <a:lnTo>
                  <a:pt x="5383" y="2931"/>
                </a:lnTo>
                <a:lnTo>
                  <a:pt x="5381" y="2868"/>
                </a:lnTo>
                <a:lnTo>
                  <a:pt x="5371" y="2807"/>
                </a:lnTo>
                <a:lnTo>
                  <a:pt x="5309" y="2712"/>
                </a:lnTo>
                <a:lnTo>
                  <a:pt x="5347" y="2724"/>
                </a:lnTo>
                <a:lnTo>
                  <a:pt x="5378" y="2754"/>
                </a:lnTo>
                <a:lnTo>
                  <a:pt x="5383" y="2673"/>
                </a:lnTo>
                <a:lnTo>
                  <a:pt x="5381" y="2636"/>
                </a:lnTo>
                <a:lnTo>
                  <a:pt x="5342" y="2612"/>
                </a:lnTo>
                <a:lnTo>
                  <a:pt x="5303" y="2589"/>
                </a:lnTo>
                <a:lnTo>
                  <a:pt x="5291" y="2535"/>
                </a:lnTo>
                <a:lnTo>
                  <a:pt x="5267" y="2519"/>
                </a:lnTo>
                <a:lnTo>
                  <a:pt x="5257" y="2445"/>
                </a:lnTo>
                <a:lnTo>
                  <a:pt x="5221" y="2400"/>
                </a:lnTo>
                <a:lnTo>
                  <a:pt x="5227" y="2373"/>
                </a:lnTo>
                <a:lnTo>
                  <a:pt x="5203" y="2300"/>
                </a:lnTo>
                <a:lnTo>
                  <a:pt x="5101" y="2309"/>
                </a:lnTo>
                <a:lnTo>
                  <a:pt x="5030" y="2286"/>
                </a:lnTo>
                <a:lnTo>
                  <a:pt x="5000" y="2301"/>
                </a:lnTo>
                <a:lnTo>
                  <a:pt x="4945" y="2301"/>
                </a:lnTo>
                <a:lnTo>
                  <a:pt x="4921" y="2255"/>
                </a:lnTo>
                <a:lnTo>
                  <a:pt x="4909" y="2184"/>
                </a:lnTo>
                <a:lnTo>
                  <a:pt x="4805" y="2153"/>
                </a:lnTo>
                <a:lnTo>
                  <a:pt x="4808" y="2100"/>
                </a:lnTo>
                <a:lnTo>
                  <a:pt x="4763" y="2025"/>
                </a:lnTo>
                <a:lnTo>
                  <a:pt x="4751" y="1985"/>
                </a:lnTo>
                <a:lnTo>
                  <a:pt x="4714" y="1970"/>
                </a:lnTo>
                <a:lnTo>
                  <a:pt x="4679" y="1970"/>
                </a:lnTo>
                <a:lnTo>
                  <a:pt x="4657" y="1929"/>
                </a:lnTo>
                <a:lnTo>
                  <a:pt x="4627" y="1919"/>
                </a:lnTo>
                <a:lnTo>
                  <a:pt x="4609" y="1884"/>
                </a:lnTo>
                <a:lnTo>
                  <a:pt x="4559" y="1856"/>
                </a:lnTo>
                <a:lnTo>
                  <a:pt x="4552" y="1814"/>
                </a:lnTo>
                <a:lnTo>
                  <a:pt x="4562" y="1764"/>
                </a:lnTo>
                <a:lnTo>
                  <a:pt x="4552" y="1697"/>
                </a:lnTo>
                <a:lnTo>
                  <a:pt x="4402" y="1613"/>
                </a:lnTo>
                <a:lnTo>
                  <a:pt x="4358" y="1569"/>
                </a:lnTo>
                <a:lnTo>
                  <a:pt x="4358" y="1524"/>
                </a:lnTo>
                <a:lnTo>
                  <a:pt x="4279" y="1389"/>
                </a:lnTo>
                <a:lnTo>
                  <a:pt x="4252" y="1355"/>
                </a:lnTo>
                <a:lnTo>
                  <a:pt x="4217" y="1355"/>
                </a:lnTo>
                <a:lnTo>
                  <a:pt x="4139" y="1274"/>
                </a:lnTo>
                <a:lnTo>
                  <a:pt x="4123" y="1298"/>
                </a:lnTo>
                <a:lnTo>
                  <a:pt x="4100" y="1284"/>
                </a:lnTo>
                <a:lnTo>
                  <a:pt x="3995" y="1211"/>
                </a:lnTo>
                <a:lnTo>
                  <a:pt x="3925" y="1155"/>
                </a:lnTo>
                <a:lnTo>
                  <a:pt x="3892" y="1137"/>
                </a:lnTo>
                <a:lnTo>
                  <a:pt x="3794" y="1140"/>
                </a:lnTo>
                <a:lnTo>
                  <a:pt x="3718" y="1170"/>
                </a:lnTo>
                <a:lnTo>
                  <a:pt x="3694" y="1116"/>
                </a:lnTo>
                <a:lnTo>
                  <a:pt x="3646" y="1157"/>
                </a:lnTo>
                <a:lnTo>
                  <a:pt x="3613" y="1131"/>
                </a:lnTo>
                <a:lnTo>
                  <a:pt x="3613" y="1167"/>
                </a:lnTo>
                <a:lnTo>
                  <a:pt x="3578" y="1193"/>
                </a:lnTo>
                <a:lnTo>
                  <a:pt x="3521" y="1178"/>
                </a:lnTo>
                <a:lnTo>
                  <a:pt x="3505" y="1238"/>
                </a:lnTo>
                <a:lnTo>
                  <a:pt x="3484" y="1274"/>
                </a:lnTo>
                <a:lnTo>
                  <a:pt x="3418" y="1263"/>
                </a:lnTo>
                <a:lnTo>
                  <a:pt x="3430" y="1296"/>
                </a:lnTo>
                <a:lnTo>
                  <a:pt x="3526" y="1283"/>
                </a:lnTo>
                <a:lnTo>
                  <a:pt x="3548" y="1338"/>
                </a:lnTo>
                <a:lnTo>
                  <a:pt x="3538" y="1398"/>
                </a:lnTo>
                <a:lnTo>
                  <a:pt x="3476" y="1397"/>
                </a:lnTo>
                <a:lnTo>
                  <a:pt x="3431" y="1383"/>
                </a:lnTo>
                <a:lnTo>
                  <a:pt x="3499" y="1368"/>
                </a:lnTo>
                <a:lnTo>
                  <a:pt x="3356" y="1371"/>
                </a:lnTo>
                <a:lnTo>
                  <a:pt x="3034" y="1547"/>
                </a:lnTo>
                <a:lnTo>
                  <a:pt x="2957" y="1596"/>
                </a:lnTo>
                <a:lnTo>
                  <a:pt x="2938" y="1547"/>
                </a:lnTo>
                <a:lnTo>
                  <a:pt x="2971" y="1497"/>
                </a:lnTo>
                <a:lnTo>
                  <a:pt x="2926" y="1520"/>
                </a:lnTo>
                <a:lnTo>
                  <a:pt x="2897" y="1505"/>
                </a:lnTo>
                <a:lnTo>
                  <a:pt x="2908" y="1556"/>
                </a:lnTo>
                <a:lnTo>
                  <a:pt x="2843" y="1572"/>
                </a:lnTo>
                <a:lnTo>
                  <a:pt x="2866" y="1611"/>
                </a:lnTo>
                <a:lnTo>
                  <a:pt x="2752" y="1623"/>
                </a:lnTo>
                <a:lnTo>
                  <a:pt x="2729" y="1598"/>
                </a:lnTo>
                <a:lnTo>
                  <a:pt x="2558" y="1620"/>
                </a:lnTo>
                <a:lnTo>
                  <a:pt x="2561" y="1643"/>
                </a:lnTo>
                <a:lnTo>
                  <a:pt x="2524" y="1637"/>
                </a:lnTo>
                <a:lnTo>
                  <a:pt x="2447" y="1635"/>
                </a:lnTo>
                <a:lnTo>
                  <a:pt x="2414" y="1647"/>
                </a:lnTo>
                <a:lnTo>
                  <a:pt x="2380" y="1598"/>
                </a:lnTo>
                <a:lnTo>
                  <a:pt x="2356" y="1490"/>
                </a:lnTo>
                <a:lnTo>
                  <a:pt x="2353" y="1431"/>
                </a:lnTo>
                <a:lnTo>
                  <a:pt x="2380" y="1400"/>
                </a:lnTo>
                <a:lnTo>
                  <a:pt x="2374" y="1436"/>
                </a:lnTo>
                <a:lnTo>
                  <a:pt x="2366" y="1490"/>
                </a:lnTo>
                <a:lnTo>
                  <a:pt x="2392" y="1590"/>
                </a:lnTo>
                <a:lnTo>
                  <a:pt x="2431" y="1626"/>
                </a:lnTo>
                <a:lnTo>
                  <a:pt x="2482" y="1614"/>
                </a:lnTo>
                <a:lnTo>
                  <a:pt x="2486" y="1575"/>
                </a:lnTo>
                <a:lnTo>
                  <a:pt x="2480" y="1475"/>
                </a:lnTo>
                <a:lnTo>
                  <a:pt x="2428" y="1401"/>
                </a:lnTo>
                <a:lnTo>
                  <a:pt x="2381" y="1317"/>
                </a:lnTo>
                <a:lnTo>
                  <a:pt x="2332" y="1293"/>
                </a:lnTo>
                <a:lnTo>
                  <a:pt x="2288" y="1271"/>
                </a:lnTo>
                <a:lnTo>
                  <a:pt x="2254" y="1239"/>
                </a:lnTo>
                <a:lnTo>
                  <a:pt x="2206" y="1200"/>
                </a:lnTo>
                <a:lnTo>
                  <a:pt x="2207" y="1185"/>
                </a:lnTo>
                <a:lnTo>
                  <a:pt x="2282" y="1241"/>
                </a:lnTo>
                <a:lnTo>
                  <a:pt x="2230" y="1172"/>
                </a:lnTo>
                <a:lnTo>
                  <a:pt x="2188" y="1155"/>
                </a:lnTo>
                <a:lnTo>
                  <a:pt x="2156" y="1106"/>
                </a:lnTo>
                <a:lnTo>
                  <a:pt x="2120" y="1092"/>
                </a:lnTo>
                <a:lnTo>
                  <a:pt x="2105" y="1071"/>
                </a:lnTo>
                <a:lnTo>
                  <a:pt x="2105" y="1049"/>
                </a:lnTo>
                <a:lnTo>
                  <a:pt x="2131" y="1062"/>
                </a:lnTo>
                <a:lnTo>
                  <a:pt x="2146" y="1083"/>
                </a:lnTo>
                <a:lnTo>
                  <a:pt x="2176" y="1085"/>
                </a:lnTo>
                <a:lnTo>
                  <a:pt x="2176" y="1109"/>
                </a:lnTo>
                <a:lnTo>
                  <a:pt x="2209" y="1119"/>
                </a:lnTo>
                <a:lnTo>
                  <a:pt x="2230" y="1119"/>
                </a:lnTo>
                <a:lnTo>
                  <a:pt x="2248" y="1148"/>
                </a:lnTo>
                <a:lnTo>
                  <a:pt x="2270" y="1161"/>
                </a:lnTo>
                <a:lnTo>
                  <a:pt x="2293" y="1206"/>
                </a:lnTo>
                <a:lnTo>
                  <a:pt x="2344" y="1224"/>
                </a:lnTo>
                <a:lnTo>
                  <a:pt x="2371" y="1188"/>
                </a:lnTo>
                <a:lnTo>
                  <a:pt x="2414" y="1218"/>
                </a:lnTo>
                <a:lnTo>
                  <a:pt x="2396" y="1181"/>
                </a:lnTo>
                <a:lnTo>
                  <a:pt x="2360" y="1169"/>
                </a:lnTo>
                <a:lnTo>
                  <a:pt x="2348" y="1143"/>
                </a:lnTo>
                <a:lnTo>
                  <a:pt x="2338" y="1173"/>
                </a:lnTo>
                <a:lnTo>
                  <a:pt x="2315" y="1190"/>
                </a:lnTo>
                <a:lnTo>
                  <a:pt x="2293" y="1163"/>
                </a:lnTo>
                <a:lnTo>
                  <a:pt x="2296" y="1116"/>
                </a:lnTo>
                <a:lnTo>
                  <a:pt x="2272" y="1115"/>
                </a:lnTo>
                <a:lnTo>
                  <a:pt x="2249" y="1089"/>
                </a:lnTo>
                <a:lnTo>
                  <a:pt x="2203" y="1085"/>
                </a:lnTo>
                <a:lnTo>
                  <a:pt x="2159" y="1056"/>
                </a:lnTo>
                <a:lnTo>
                  <a:pt x="2087" y="1023"/>
                </a:lnTo>
                <a:lnTo>
                  <a:pt x="2081" y="992"/>
                </a:lnTo>
                <a:lnTo>
                  <a:pt x="2119" y="959"/>
                </a:lnTo>
                <a:lnTo>
                  <a:pt x="2134" y="915"/>
                </a:lnTo>
                <a:lnTo>
                  <a:pt x="2212" y="897"/>
                </a:lnTo>
                <a:lnTo>
                  <a:pt x="2216" y="869"/>
                </a:lnTo>
                <a:lnTo>
                  <a:pt x="2242" y="875"/>
                </a:lnTo>
                <a:lnTo>
                  <a:pt x="2215" y="827"/>
                </a:lnTo>
                <a:lnTo>
                  <a:pt x="2195" y="843"/>
                </a:lnTo>
                <a:lnTo>
                  <a:pt x="2186" y="891"/>
                </a:lnTo>
                <a:lnTo>
                  <a:pt x="2107" y="899"/>
                </a:lnTo>
                <a:lnTo>
                  <a:pt x="2068" y="902"/>
                </a:lnTo>
                <a:lnTo>
                  <a:pt x="2048" y="876"/>
                </a:lnTo>
                <a:lnTo>
                  <a:pt x="2008" y="867"/>
                </a:lnTo>
                <a:lnTo>
                  <a:pt x="1967" y="872"/>
                </a:lnTo>
                <a:lnTo>
                  <a:pt x="1931" y="888"/>
                </a:lnTo>
                <a:lnTo>
                  <a:pt x="1930" y="936"/>
                </a:lnTo>
                <a:lnTo>
                  <a:pt x="1957" y="948"/>
                </a:lnTo>
                <a:lnTo>
                  <a:pt x="1973" y="926"/>
                </a:lnTo>
                <a:lnTo>
                  <a:pt x="2035" y="938"/>
                </a:lnTo>
                <a:lnTo>
                  <a:pt x="2042" y="1019"/>
                </a:lnTo>
                <a:lnTo>
                  <a:pt x="2057" y="1037"/>
                </a:lnTo>
                <a:lnTo>
                  <a:pt x="2048" y="1056"/>
                </a:lnTo>
                <a:lnTo>
                  <a:pt x="2065" y="1074"/>
                </a:lnTo>
                <a:lnTo>
                  <a:pt x="2086" y="1082"/>
                </a:lnTo>
                <a:lnTo>
                  <a:pt x="2101" y="1101"/>
                </a:lnTo>
                <a:lnTo>
                  <a:pt x="2144" y="1122"/>
                </a:lnTo>
                <a:lnTo>
                  <a:pt x="2144" y="1145"/>
                </a:lnTo>
                <a:lnTo>
                  <a:pt x="2096" y="1121"/>
                </a:lnTo>
                <a:lnTo>
                  <a:pt x="2038" y="1076"/>
                </a:lnTo>
                <a:lnTo>
                  <a:pt x="1960" y="1013"/>
                </a:lnTo>
                <a:lnTo>
                  <a:pt x="1861" y="951"/>
                </a:lnTo>
                <a:lnTo>
                  <a:pt x="1706" y="875"/>
                </a:lnTo>
                <a:lnTo>
                  <a:pt x="1561" y="819"/>
                </a:lnTo>
                <a:lnTo>
                  <a:pt x="1405" y="782"/>
                </a:lnTo>
                <a:lnTo>
                  <a:pt x="1225" y="764"/>
                </a:lnTo>
                <a:lnTo>
                  <a:pt x="1223" y="728"/>
                </a:lnTo>
                <a:lnTo>
                  <a:pt x="1279" y="720"/>
                </a:lnTo>
                <a:lnTo>
                  <a:pt x="1408" y="738"/>
                </a:lnTo>
                <a:lnTo>
                  <a:pt x="1423" y="701"/>
                </a:lnTo>
                <a:lnTo>
                  <a:pt x="1439" y="738"/>
                </a:lnTo>
                <a:lnTo>
                  <a:pt x="1498" y="747"/>
                </a:lnTo>
                <a:lnTo>
                  <a:pt x="1492" y="701"/>
                </a:lnTo>
                <a:lnTo>
                  <a:pt x="1591" y="761"/>
                </a:lnTo>
                <a:lnTo>
                  <a:pt x="1637" y="758"/>
                </a:lnTo>
                <a:lnTo>
                  <a:pt x="1628" y="714"/>
                </a:lnTo>
                <a:lnTo>
                  <a:pt x="1579" y="681"/>
                </a:lnTo>
                <a:lnTo>
                  <a:pt x="1595" y="644"/>
                </a:lnTo>
                <a:lnTo>
                  <a:pt x="1550" y="671"/>
                </a:lnTo>
                <a:lnTo>
                  <a:pt x="1534" y="635"/>
                </a:lnTo>
                <a:lnTo>
                  <a:pt x="1508" y="648"/>
                </a:lnTo>
                <a:lnTo>
                  <a:pt x="1466" y="638"/>
                </a:lnTo>
                <a:lnTo>
                  <a:pt x="1397" y="648"/>
                </a:lnTo>
                <a:lnTo>
                  <a:pt x="1375" y="675"/>
                </a:lnTo>
                <a:lnTo>
                  <a:pt x="1297" y="668"/>
                </a:lnTo>
                <a:lnTo>
                  <a:pt x="1322" y="620"/>
                </a:lnTo>
                <a:lnTo>
                  <a:pt x="1303" y="611"/>
                </a:lnTo>
                <a:lnTo>
                  <a:pt x="1261" y="644"/>
                </a:lnTo>
                <a:lnTo>
                  <a:pt x="1241" y="629"/>
                </a:lnTo>
                <a:lnTo>
                  <a:pt x="1232" y="654"/>
                </a:lnTo>
                <a:lnTo>
                  <a:pt x="1202" y="690"/>
                </a:lnTo>
                <a:lnTo>
                  <a:pt x="1138" y="722"/>
                </a:lnTo>
                <a:lnTo>
                  <a:pt x="1178" y="735"/>
                </a:lnTo>
                <a:lnTo>
                  <a:pt x="1183" y="770"/>
                </a:lnTo>
                <a:lnTo>
                  <a:pt x="1132" y="765"/>
                </a:lnTo>
                <a:lnTo>
                  <a:pt x="1057" y="741"/>
                </a:lnTo>
                <a:lnTo>
                  <a:pt x="925" y="765"/>
                </a:lnTo>
                <a:lnTo>
                  <a:pt x="785" y="795"/>
                </a:lnTo>
                <a:lnTo>
                  <a:pt x="685" y="816"/>
                </a:lnTo>
                <a:lnTo>
                  <a:pt x="572" y="833"/>
                </a:lnTo>
                <a:lnTo>
                  <a:pt x="470" y="858"/>
                </a:lnTo>
                <a:lnTo>
                  <a:pt x="434" y="861"/>
                </a:lnTo>
                <a:lnTo>
                  <a:pt x="436" y="828"/>
                </a:lnTo>
                <a:lnTo>
                  <a:pt x="463" y="789"/>
                </a:lnTo>
                <a:lnTo>
                  <a:pt x="550" y="749"/>
                </a:lnTo>
                <a:lnTo>
                  <a:pt x="613" y="731"/>
                </a:lnTo>
                <a:lnTo>
                  <a:pt x="703" y="723"/>
                </a:lnTo>
                <a:lnTo>
                  <a:pt x="733" y="713"/>
                </a:lnTo>
                <a:lnTo>
                  <a:pt x="755" y="690"/>
                </a:lnTo>
                <a:lnTo>
                  <a:pt x="784" y="705"/>
                </a:lnTo>
                <a:lnTo>
                  <a:pt x="808" y="698"/>
                </a:lnTo>
                <a:lnTo>
                  <a:pt x="716" y="659"/>
                </a:lnTo>
                <a:lnTo>
                  <a:pt x="664" y="630"/>
                </a:lnTo>
                <a:lnTo>
                  <a:pt x="680" y="530"/>
                </a:lnTo>
                <a:lnTo>
                  <a:pt x="646" y="557"/>
                </a:lnTo>
                <a:lnTo>
                  <a:pt x="623" y="591"/>
                </a:lnTo>
                <a:lnTo>
                  <a:pt x="611" y="651"/>
                </a:lnTo>
                <a:lnTo>
                  <a:pt x="595" y="704"/>
                </a:lnTo>
                <a:lnTo>
                  <a:pt x="559" y="593"/>
                </a:lnTo>
                <a:lnTo>
                  <a:pt x="551" y="557"/>
                </a:lnTo>
                <a:lnTo>
                  <a:pt x="520" y="563"/>
                </a:lnTo>
                <a:lnTo>
                  <a:pt x="512" y="539"/>
                </a:lnTo>
                <a:lnTo>
                  <a:pt x="493" y="539"/>
                </a:lnTo>
                <a:lnTo>
                  <a:pt x="524" y="663"/>
                </a:lnTo>
                <a:lnTo>
                  <a:pt x="517" y="699"/>
                </a:lnTo>
                <a:lnTo>
                  <a:pt x="476" y="732"/>
                </a:lnTo>
                <a:lnTo>
                  <a:pt x="428" y="758"/>
                </a:lnTo>
                <a:lnTo>
                  <a:pt x="401" y="780"/>
                </a:lnTo>
                <a:lnTo>
                  <a:pt x="385" y="800"/>
                </a:lnTo>
                <a:lnTo>
                  <a:pt x="385" y="818"/>
                </a:lnTo>
                <a:lnTo>
                  <a:pt x="341" y="816"/>
                </a:lnTo>
                <a:lnTo>
                  <a:pt x="328" y="857"/>
                </a:lnTo>
                <a:lnTo>
                  <a:pt x="295" y="873"/>
                </a:lnTo>
                <a:lnTo>
                  <a:pt x="217" y="885"/>
                </a:lnTo>
                <a:lnTo>
                  <a:pt x="157" y="893"/>
                </a:lnTo>
                <a:lnTo>
                  <a:pt x="164" y="872"/>
                </a:lnTo>
                <a:lnTo>
                  <a:pt x="146" y="843"/>
                </a:lnTo>
                <a:lnTo>
                  <a:pt x="197" y="840"/>
                </a:lnTo>
                <a:lnTo>
                  <a:pt x="223" y="840"/>
                </a:lnTo>
                <a:lnTo>
                  <a:pt x="251" y="794"/>
                </a:lnTo>
                <a:lnTo>
                  <a:pt x="255" y="719"/>
                </a:lnTo>
                <a:lnTo>
                  <a:pt x="244" y="680"/>
                </a:lnTo>
                <a:lnTo>
                  <a:pt x="216" y="644"/>
                </a:lnTo>
                <a:lnTo>
                  <a:pt x="187" y="591"/>
                </a:lnTo>
                <a:lnTo>
                  <a:pt x="235" y="518"/>
                </a:lnTo>
                <a:lnTo>
                  <a:pt x="246" y="468"/>
                </a:lnTo>
                <a:lnTo>
                  <a:pt x="241" y="423"/>
                </a:lnTo>
                <a:lnTo>
                  <a:pt x="217" y="395"/>
                </a:lnTo>
                <a:lnTo>
                  <a:pt x="165" y="366"/>
                </a:lnTo>
                <a:lnTo>
                  <a:pt x="108" y="312"/>
                </a:lnTo>
                <a:lnTo>
                  <a:pt x="90" y="272"/>
                </a:lnTo>
                <a:lnTo>
                  <a:pt x="61" y="246"/>
                </a:lnTo>
                <a:lnTo>
                  <a:pt x="7" y="201"/>
                </a:lnTo>
                <a:lnTo>
                  <a:pt x="0" y="168"/>
                </a:lnTo>
                <a:lnTo>
                  <a:pt x="21" y="126"/>
                </a:lnTo>
                <a:lnTo>
                  <a:pt x="48" y="50"/>
                </a:lnTo>
                <a:lnTo>
                  <a:pt x="36" y="3"/>
                </a:lnTo>
              </a:path>
            </a:pathLst>
          </a:custGeom>
          <a:solidFill>
            <a:srgbClr val="0000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2132" name="Group 38">
            <a:extLst>
              <a:ext uri="{FF2B5EF4-FFF2-40B4-BE49-F238E27FC236}">
                <a16:creationId xmlns:a16="http://schemas.microsoft.com/office/drawing/2014/main" id="{87564954-1DDF-5B4E-96AE-9FC77A4A1B97}"/>
              </a:ext>
            </a:extLst>
          </xdr:cNvPr>
          <xdr:cNvGrpSpPr>
            <a:grpSpLocks/>
          </xdr:cNvGrpSpPr>
        </xdr:nvGrpSpPr>
        <xdr:grpSpPr bwMode="auto">
          <a:xfrm>
            <a:off x="44" y="52"/>
            <a:ext cx="27" cy="36"/>
            <a:chOff x="787" y="199"/>
            <a:chExt cx="30" cy="39"/>
          </a:xfrm>
        </xdr:grpSpPr>
        <xdr:sp macro="" textlink="">
          <xdr:nvSpPr>
            <xdr:cNvPr id="2134" name="Freeform 39">
              <a:extLst>
                <a:ext uri="{FF2B5EF4-FFF2-40B4-BE49-F238E27FC236}">
                  <a16:creationId xmlns:a16="http://schemas.microsoft.com/office/drawing/2014/main" id="{5B9ECC72-483F-1A41-AE73-07AB3C426A70}"/>
                </a:ext>
              </a:extLst>
            </xdr:cNvPr>
            <xdr:cNvSpPr>
              <a:spLocks/>
            </xdr:cNvSpPr>
          </xdr:nvSpPr>
          <xdr:spPr bwMode="auto">
            <a:xfrm>
              <a:off x="787" y="202"/>
              <a:ext cx="30" cy="36"/>
            </a:xfrm>
            <a:custGeom>
              <a:avLst/>
              <a:gdLst>
                <a:gd name="T0" fmla="*/ 0 w 953"/>
                <a:gd name="T1" fmla="*/ 0 h 1319"/>
                <a:gd name="T2" fmla="*/ 163 w 953"/>
                <a:gd name="T3" fmla="*/ 1273 h 1319"/>
                <a:gd name="T4" fmla="*/ 178 w 953"/>
                <a:gd name="T5" fmla="*/ 1286 h 1319"/>
                <a:gd name="T6" fmla="*/ 194 w 953"/>
                <a:gd name="T7" fmla="*/ 1292 h 1319"/>
                <a:gd name="T8" fmla="*/ 281 w 953"/>
                <a:gd name="T9" fmla="*/ 1307 h 1319"/>
                <a:gd name="T10" fmla="*/ 400 w 953"/>
                <a:gd name="T11" fmla="*/ 1319 h 1319"/>
                <a:gd name="T12" fmla="*/ 556 w 953"/>
                <a:gd name="T13" fmla="*/ 1318 h 1319"/>
                <a:gd name="T14" fmla="*/ 664 w 953"/>
                <a:gd name="T15" fmla="*/ 1308 h 1319"/>
                <a:gd name="T16" fmla="*/ 742 w 953"/>
                <a:gd name="T17" fmla="*/ 1297 h 1319"/>
                <a:gd name="T18" fmla="*/ 773 w 953"/>
                <a:gd name="T19" fmla="*/ 1285 h 1319"/>
                <a:gd name="T20" fmla="*/ 794 w 953"/>
                <a:gd name="T21" fmla="*/ 1271 h 1319"/>
                <a:gd name="T22" fmla="*/ 953 w 953"/>
                <a:gd name="T23" fmla="*/ 2 h 1319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953"/>
                <a:gd name="T37" fmla="*/ 0 h 1319"/>
                <a:gd name="T38" fmla="*/ 953 w 953"/>
                <a:gd name="T39" fmla="*/ 1319 h 1319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953" h="1319">
                  <a:moveTo>
                    <a:pt x="0" y="0"/>
                  </a:moveTo>
                  <a:lnTo>
                    <a:pt x="163" y="1273"/>
                  </a:lnTo>
                  <a:lnTo>
                    <a:pt x="178" y="1286"/>
                  </a:lnTo>
                  <a:lnTo>
                    <a:pt x="194" y="1292"/>
                  </a:lnTo>
                  <a:lnTo>
                    <a:pt x="281" y="1307"/>
                  </a:lnTo>
                  <a:lnTo>
                    <a:pt x="400" y="1319"/>
                  </a:lnTo>
                  <a:lnTo>
                    <a:pt x="556" y="1318"/>
                  </a:lnTo>
                  <a:lnTo>
                    <a:pt x="664" y="1308"/>
                  </a:lnTo>
                  <a:lnTo>
                    <a:pt x="742" y="1297"/>
                  </a:lnTo>
                  <a:lnTo>
                    <a:pt x="773" y="1285"/>
                  </a:lnTo>
                  <a:lnTo>
                    <a:pt x="794" y="1271"/>
                  </a:lnTo>
                  <a:lnTo>
                    <a:pt x="953" y="2"/>
                  </a:lnTo>
                </a:path>
              </a:pathLst>
            </a:cu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135" name="Oval 40">
              <a:extLst>
                <a:ext uri="{FF2B5EF4-FFF2-40B4-BE49-F238E27FC236}">
                  <a16:creationId xmlns:a16="http://schemas.microsoft.com/office/drawing/2014/main" id="{11612473-2C96-5245-9D8E-C0905B66326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7" y="199"/>
              <a:ext cx="30" cy="5"/>
            </a:xfrm>
            <a:prstGeom prst="ellipse">
              <a:avLst/>
            </a:pr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</xdr:grpSp>
      <xdr:sp macro="" textlink="">
        <xdr:nvSpPr>
          <xdr:cNvPr id="2089" name="WordArt 41">
            <a:extLst>
              <a:ext uri="{FF2B5EF4-FFF2-40B4-BE49-F238E27FC236}">
                <a16:creationId xmlns:a16="http://schemas.microsoft.com/office/drawing/2014/main" id="{CCCE7637-59A8-4247-9FF1-66FCA80EF21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" y="61"/>
            <a:ext cx="20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4400" b="1" kern="10" spc="0">
                <a:ln w="9525">
                  <a:noFill/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Arial"/>
                <a:cs typeface="Arial"/>
              </a:rPr>
              <a:t>FRWA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63500</xdr:rowOff>
    </xdr:from>
    <xdr:to>
      <xdr:col>0</xdr:col>
      <xdr:colOff>1308100</xdr:colOff>
      <xdr:row>5</xdr:row>
      <xdr:rowOff>25400</xdr:rowOff>
    </xdr:to>
    <xdr:grpSp>
      <xdr:nvGrpSpPr>
        <xdr:cNvPr id="4175" name="Group 1">
          <a:extLst>
            <a:ext uri="{FF2B5EF4-FFF2-40B4-BE49-F238E27FC236}">
              <a16:creationId xmlns:a16="http://schemas.microsoft.com/office/drawing/2014/main" id="{CDA4A58D-2B92-BA4D-9FBB-4B3727C0D269}"/>
            </a:ext>
          </a:extLst>
        </xdr:cNvPr>
        <xdr:cNvGrpSpPr>
          <a:grpSpLocks/>
        </xdr:cNvGrpSpPr>
      </xdr:nvGrpSpPr>
      <xdr:grpSpPr bwMode="auto">
        <a:xfrm>
          <a:off x="101600" y="63500"/>
          <a:ext cx="1206500" cy="1041400"/>
          <a:chOff x="14" y="5"/>
          <a:chExt cx="110" cy="110"/>
        </a:xfrm>
      </xdr:grpSpPr>
      <xdr:grpSp>
        <xdr:nvGrpSpPr>
          <xdr:cNvPr id="4176" name="Group 2">
            <a:extLst>
              <a:ext uri="{FF2B5EF4-FFF2-40B4-BE49-F238E27FC236}">
                <a16:creationId xmlns:a16="http://schemas.microsoft.com/office/drawing/2014/main" id="{0E6F377A-2F5F-5145-A807-12F1E2E73624}"/>
              </a:ext>
            </a:extLst>
          </xdr:cNvPr>
          <xdr:cNvGrpSpPr>
            <a:grpSpLocks/>
          </xdr:cNvGrpSpPr>
        </xdr:nvGrpSpPr>
        <xdr:grpSpPr bwMode="auto">
          <a:xfrm>
            <a:off x="14" y="5"/>
            <a:ext cx="110" cy="110"/>
            <a:chOff x="753" y="148"/>
            <a:chExt cx="124" cy="120"/>
          </a:xfrm>
        </xdr:grpSpPr>
        <xdr:grpSp>
          <xdr:nvGrpSpPr>
            <xdr:cNvPr id="4182" name="Group 3">
              <a:extLst>
                <a:ext uri="{FF2B5EF4-FFF2-40B4-BE49-F238E27FC236}">
                  <a16:creationId xmlns:a16="http://schemas.microsoft.com/office/drawing/2014/main" id="{6590CAEC-FFA6-F840-9BF6-0338C699BAA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53" y="148"/>
              <a:ext cx="124" cy="89"/>
              <a:chOff x="753" y="148"/>
              <a:chExt cx="124" cy="89"/>
            </a:xfrm>
          </xdr:grpSpPr>
          <xdr:sp macro="" textlink="">
            <xdr:nvSpPr>
              <xdr:cNvPr id="4100" name="WordArt 4">
                <a:extLst>
                  <a:ext uri="{FF2B5EF4-FFF2-40B4-BE49-F238E27FC236}">
                    <a16:creationId xmlns:a16="http://schemas.microsoft.com/office/drawing/2014/main" id="{93678C66-70AF-A14B-8FDF-5BE328F3238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39501">
                <a:off x="817" y="148"/>
                <a:ext cx="10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4101" name="WordArt 5">
                <a:extLst>
                  <a:ext uri="{FF2B5EF4-FFF2-40B4-BE49-F238E27FC236}">
                    <a16:creationId xmlns:a16="http://schemas.microsoft.com/office/drawing/2014/main" id="{68498060-B995-AD4A-B87E-98DB2821FB0A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5815">
                <a:off x="804" y="148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U</a:t>
                </a:r>
              </a:p>
            </xdr:txBody>
          </xdr:sp>
          <xdr:sp macro="" textlink="">
            <xdr:nvSpPr>
              <xdr:cNvPr id="4102" name="WordArt 6">
                <a:extLst>
                  <a:ext uri="{FF2B5EF4-FFF2-40B4-BE49-F238E27FC236}">
                    <a16:creationId xmlns:a16="http://schemas.microsoft.com/office/drawing/2014/main" id="{7EAE8566-7CCC-4940-9628-9C77EC0F1FCD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978719">
                <a:off x="793" y="149"/>
                <a:ext cx="9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4103" name="WordArt 7">
                <a:extLst>
                  <a:ext uri="{FF2B5EF4-FFF2-40B4-BE49-F238E27FC236}">
                    <a16:creationId xmlns:a16="http://schemas.microsoft.com/office/drawing/2014/main" id="{F78EC049-865C-3540-80C1-9A776590832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10059">
                <a:off x="829" y="151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4104" name="WordArt 8">
                <a:extLst>
                  <a:ext uri="{FF2B5EF4-FFF2-40B4-BE49-F238E27FC236}">
                    <a16:creationId xmlns:a16="http://schemas.microsoft.com/office/drawing/2014/main" id="{665EA6F6-0F6C-F343-BA3F-C9E5CBC9CA80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881342">
                <a:off x="840" y="1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4105" name="WordArt 9">
                <a:extLst>
                  <a:ext uri="{FF2B5EF4-FFF2-40B4-BE49-F238E27FC236}">
                    <a16:creationId xmlns:a16="http://schemas.microsoft.com/office/drawing/2014/main" id="{22C9BA1F-E031-4342-A70F-40E5946EFDDC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6012293">
                <a:off x="866" y="213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4106" name="WordArt 10">
                <a:extLst>
                  <a:ext uri="{FF2B5EF4-FFF2-40B4-BE49-F238E27FC236}">
                    <a16:creationId xmlns:a16="http://schemas.microsoft.com/office/drawing/2014/main" id="{4A028C0D-1955-C04E-AC10-0A45B1F57BFB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4489857">
                <a:off x="865" y="190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4107" name="WordArt 11">
                <a:extLst>
                  <a:ext uri="{FF2B5EF4-FFF2-40B4-BE49-F238E27FC236}">
                    <a16:creationId xmlns:a16="http://schemas.microsoft.com/office/drawing/2014/main" id="{83B4B308-E8B1-E74A-B1E0-424CEAB1D7D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160594">
                <a:off x="851" y="168"/>
                <a:ext cx="16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W</a:t>
                </a:r>
              </a:p>
            </xdr:txBody>
          </xdr:sp>
          <xdr:sp macro="" textlink="">
            <xdr:nvSpPr>
              <xdr:cNvPr id="4108" name="WordArt 12">
                <a:extLst>
                  <a:ext uri="{FF2B5EF4-FFF2-40B4-BE49-F238E27FC236}">
                    <a16:creationId xmlns:a16="http://schemas.microsoft.com/office/drawing/2014/main" id="{18F34C04-27AB-4E4C-A886-A1AA4C819D49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3789083">
                <a:off x="861" y="179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4109" name="WordArt 13">
                <a:extLst>
                  <a:ext uri="{FF2B5EF4-FFF2-40B4-BE49-F238E27FC236}">
                    <a16:creationId xmlns:a16="http://schemas.microsoft.com/office/drawing/2014/main" id="{A9E1B675-A78A-5F4A-8F23-397CC0493CE0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232539">
                <a:off x="867" y="200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E</a:t>
                </a:r>
              </a:p>
            </xdr:txBody>
          </xdr:sp>
          <xdr:sp macro="" textlink="">
            <xdr:nvSpPr>
              <xdr:cNvPr id="4205" name="Oval 14">
                <a:extLst>
                  <a:ext uri="{FF2B5EF4-FFF2-40B4-BE49-F238E27FC236}">
                    <a16:creationId xmlns:a16="http://schemas.microsoft.com/office/drawing/2014/main" id="{54344372-A394-FE43-A940-9E68D1FE66A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3" y="231"/>
                <a:ext cx="7" cy="6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1" name="WordArt 15">
                <a:extLst>
                  <a:ext uri="{FF2B5EF4-FFF2-40B4-BE49-F238E27FC236}">
                    <a16:creationId xmlns:a16="http://schemas.microsoft.com/office/drawing/2014/main" id="{EEBF4509-C8E8-7344-B5EC-B67FCFA40D1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971689">
                <a:off x="759" y="181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R</a:t>
                </a:r>
              </a:p>
            </xdr:txBody>
          </xdr:sp>
          <xdr:sp macro="" textlink="">
            <xdr:nvSpPr>
              <xdr:cNvPr id="4112" name="WordArt 16">
                <a:extLst>
                  <a:ext uri="{FF2B5EF4-FFF2-40B4-BE49-F238E27FC236}">
                    <a16:creationId xmlns:a16="http://schemas.microsoft.com/office/drawing/2014/main" id="{B4B256DD-E2EB-6E4A-9330-4241A9ABCA2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547953">
                <a:off x="754" y="190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4113" name="WordArt 17">
                <a:extLst>
                  <a:ext uri="{FF2B5EF4-FFF2-40B4-BE49-F238E27FC236}">
                    <a16:creationId xmlns:a16="http://schemas.microsoft.com/office/drawing/2014/main" id="{EE7DF2DA-2F8B-1B40-81A3-A5D9DA1AFECC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183717">
                <a:off x="755" y="201"/>
                <a:ext cx="7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L</a:t>
                </a:r>
              </a:p>
            </xdr:txBody>
          </xdr:sp>
          <xdr:sp macro="" textlink="">
            <xdr:nvSpPr>
              <xdr:cNvPr id="4114" name="WordArt 18">
                <a:extLst>
                  <a:ext uri="{FF2B5EF4-FFF2-40B4-BE49-F238E27FC236}">
                    <a16:creationId xmlns:a16="http://schemas.microsoft.com/office/drawing/2014/main" id="{960AD378-5D48-6B40-AEAA-CEA58A74EED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209297">
                <a:off x="776" y="160"/>
                <a:ext cx="10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4115" name="WordArt 19">
                <a:extLst>
                  <a:ext uri="{FF2B5EF4-FFF2-40B4-BE49-F238E27FC236}">
                    <a16:creationId xmlns:a16="http://schemas.microsoft.com/office/drawing/2014/main" id="{9EE34A62-B108-DF45-BDCE-C77C0E9AE05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937198">
                <a:off x="768" y="165"/>
                <a:ext cx="10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D</a:t>
                </a:r>
              </a:p>
            </xdr:txBody>
          </xdr:sp>
          <xdr:sp macro="" textlink="">
            <xdr:nvSpPr>
              <xdr:cNvPr id="4116" name="WordArt 20">
                <a:extLst>
                  <a:ext uri="{FF2B5EF4-FFF2-40B4-BE49-F238E27FC236}">
                    <a16:creationId xmlns:a16="http://schemas.microsoft.com/office/drawing/2014/main" id="{EFB86767-9F4D-724D-B07D-544063ED1E42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3386014">
                <a:off x="767" y="173"/>
                <a:ext cx="1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4117" name="WordArt 21">
                <a:extLst>
                  <a:ext uri="{FF2B5EF4-FFF2-40B4-BE49-F238E27FC236}">
                    <a16:creationId xmlns:a16="http://schemas.microsoft.com/office/drawing/2014/main" id="{3C7BF554-844C-CA41-868A-6CEB2DBCDB33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5936512">
                <a:off x="754" y="211"/>
                <a:ext cx="9" cy="9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F</a:t>
                </a:r>
              </a:p>
            </xdr:txBody>
          </xdr:sp>
          <xdr:sp macro="" textlink="">
            <xdr:nvSpPr>
              <xdr:cNvPr id="4213" name="Oval 22">
                <a:extLst>
                  <a:ext uri="{FF2B5EF4-FFF2-40B4-BE49-F238E27FC236}">
                    <a16:creationId xmlns:a16="http://schemas.microsoft.com/office/drawing/2014/main" id="{3B714559-A5F5-9442-9F13-1EF06A56598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9" y="227"/>
                <a:ext cx="6" cy="7"/>
              </a:xfrm>
              <a:prstGeom prst="ellipse">
                <a:avLst/>
              </a:prstGeom>
              <a:solidFill>
                <a:srgbClr val="0000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4183" name="Group 23">
              <a:extLst>
                <a:ext uri="{FF2B5EF4-FFF2-40B4-BE49-F238E27FC236}">
                  <a16:creationId xmlns:a16="http://schemas.microsoft.com/office/drawing/2014/main" id="{A193CCBE-ECB3-B742-866F-AF6D4025DF4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67" y="239"/>
              <a:ext cx="95" cy="29"/>
              <a:chOff x="767" y="239"/>
              <a:chExt cx="95" cy="29"/>
            </a:xfrm>
          </xdr:grpSpPr>
          <xdr:sp macro="" textlink="">
            <xdr:nvSpPr>
              <xdr:cNvPr id="4120" name="WordArt 24">
                <a:extLst>
                  <a:ext uri="{FF2B5EF4-FFF2-40B4-BE49-F238E27FC236}">
                    <a16:creationId xmlns:a16="http://schemas.microsoft.com/office/drawing/2014/main" id="{EEB985DA-0DE8-2042-B63A-7E3C55625179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469657">
                <a:off x="818" y="256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4121" name="WordArt 25">
                <a:extLst>
                  <a:ext uri="{FF2B5EF4-FFF2-40B4-BE49-F238E27FC236}">
                    <a16:creationId xmlns:a16="http://schemas.microsoft.com/office/drawing/2014/main" id="{F7822E12-31DE-6A4E-92B2-C2CC54F63140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>
                <a:off x="814" y="258"/>
                <a:ext cx="3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4122" name="WordArt 26">
                <a:extLst>
                  <a:ext uri="{FF2B5EF4-FFF2-40B4-BE49-F238E27FC236}">
                    <a16:creationId xmlns:a16="http://schemas.microsoft.com/office/drawing/2014/main" id="{9CEC5C1B-F072-F747-95A6-E17C36AD3FC5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244997">
                <a:off x="775" y="245"/>
                <a:ext cx="8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4123" name="WordArt 27">
                <a:extLst>
                  <a:ext uri="{FF2B5EF4-FFF2-40B4-BE49-F238E27FC236}">
                    <a16:creationId xmlns:a16="http://schemas.microsoft.com/office/drawing/2014/main" id="{D4244AF4-CEF0-014D-85CB-E9C0FB717C1E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109250">
                <a:off x="792" y="255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4124" name="WordArt 28">
                <a:extLst>
                  <a:ext uri="{FF2B5EF4-FFF2-40B4-BE49-F238E27FC236}">
                    <a16:creationId xmlns:a16="http://schemas.microsoft.com/office/drawing/2014/main" id="{DF6AC132-05F4-CC49-A805-BA1E1DA6A60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2906597">
                <a:off x="767" y="239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A</a:t>
                </a:r>
              </a:p>
            </xdr:txBody>
          </xdr:sp>
          <xdr:sp macro="" textlink="">
            <xdr:nvSpPr>
              <xdr:cNvPr id="4125" name="WordArt 29">
                <a:extLst>
                  <a:ext uri="{FF2B5EF4-FFF2-40B4-BE49-F238E27FC236}">
                    <a16:creationId xmlns:a16="http://schemas.microsoft.com/office/drawing/2014/main" id="{B885A06E-179B-B543-95E3-82D169E34A37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1767855">
                <a:off x="783" y="250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S</a:t>
                </a:r>
              </a:p>
            </xdr:txBody>
          </xdr:sp>
          <xdr:sp macro="" textlink="">
            <xdr:nvSpPr>
              <xdr:cNvPr id="4126" name="WordArt 30">
                <a:extLst>
                  <a:ext uri="{FF2B5EF4-FFF2-40B4-BE49-F238E27FC236}">
                    <a16:creationId xmlns:a16="http://schemas.microsoft.com/office/drawing/2014/main" id="{0C619216-D834-BC4D-B457-261C13021C71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535996">
                <a:off x="804" y="256"/>
                <a:ext cx="8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C</a:t>
                </a:r>
              </a:p>
            </xdr:txBody>
          </xdr:sp>
          <xdr:sp macro="" textlink="">
            <xdr:nvSpPr>
              <xdr:cNvPr id="4127" name="WordArt 31">
                <a:extLst>
                  <a:ext uri="{FF2B5EF4-FFF2-40B4-BE49-F238E27FC236}">
                    <a16:creationId xmlns:a16="http://schemas.microsoft.com/office/drawing/2014/main" id="{A4FDCD10-89FA-894C-B41D-B6DC4E30442F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092378">
                <a:off x="827" y="255"/>
                <a:ext cx="12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T</a:t>
                </a:r>
              </a:p>
            </xdr:txBody>
          </xdr:sp>
          <xdr:sp macro="" textlink="">
            <xdr:nvSpPr>
              <xdr:cNvPr id="4128" name="WordArt 32">
                <a:extLst>
                  <a:ext uri="{FF2B5EF4-FFF2-40B4-BE49-F238E27FC236}">
                    <a16:creationId xmlns:a16="http://schemas.microsoft.com/office/drawing/2014/main" id="{61ED7DE3-965E-CE4D-98D2-B1228EAF9E3B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1682615">
                <a:off x="840" y="250"/>
                <a:ext cx="3" cy="12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I</a:t>
                </a:r>
              </a:p>
            </xdr:txBody>
          </xdr:sp>
          <xdr:sp macro="" textlink="">
            <xdr:nvSpPr>
              <xdr:cNvPr id="4129" name="WordArt 33">
                <a:extLst>
                  <a:ext uri="{FF2B5EF4-FFF2-40B4-BE49-F238E27FC236}">
                    <a16:creationId xmlns:a16="http://schemas.microsoft.com/office/drawing/2014/main" id="{A588D12B-9EBD-3C42-96D2-06115E6D934C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134332">
                <a:off x="843" y="248"/>
                <a:ext cx="10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O</a:t>
                </a:r>
              </a:p>
            </xdr:txBody>
          </xdr:sp>
          <xdr:sp macro="" textlink="">
            <xdr:nvSpPr>
              <xdr:cNvPr id="4130" name="WordArt 34">
                <a:extLst>
                  <a:ext uri="{FF2B5EF4-FFF2-40B4-BE49-F238E27FC236}">
                    <a16:creationId xmlns:a16="http://schemas.microsoft.com/office/drawing/2014/main" id="{7B7CCD46-608C-744B-AEA5-428588C86A28}"/>
                  </a:ext>
                </a:extLst>
              </xdr:cNvPr>
              <xdr:cNvSpPr>
                <a:spLocks noChangeArrowheads="1" noChangeShapeType="1" noTextEdit="1"/>
              </xdr:cNvSpPr>
            </xdr:nvSpPr>
            <xdr:spPr bwMode="auto">
              <a:xfrm rot="-2724528">
                <a:off x="853" y="239"/>
                <a:ext cx="9" cy="10"/>
              </a:xfrm>
              <a:prstGeom prst="rect">
                <a:avLst/>
              </a:prstGeom>
            </xdr:spPr>
            <xdr:txBody>
              <a:bodyPr wrap="none" fromWordArt="1">
                <a:prstTxWarp prst="textPlain">
                  <a:avLst>
                    <a:gd name="adj" fmla="val 50000"/>
                  </a:avLst>
                </a:prstTxWarp>
              </a:bodyPr>
              <a:lstStyle/>
              <a:p>
                <a:pPr algn="ctr" rtl="0"/>
                <a:r>
                  <a:rPr lang="en-US" sz="4400" b="1" kern="10" spc="0">
                    <a:ln w="6350">
                      <a:noFill/>
                      <a:round/>
                      <a:headEnd/>
                      <a:tailEnd/>
                    </a:ln>
                    <a:solidFill>
                      <a:srgbClr val="0000FF"/>
                    </a:solidFill>
                    <a:effectLst/>
                    <a:latin typeface="Arial"/>
                    <a:cs typeface="Arial"/>
                  </a:rPr>
                  <a:t>N</a:t>
                </a:r>
              </a:p>
            </xdr:txBody>
          </xdr:sp>
        </xdr:grpSp>
      </xdr:grpSp>
      <xdr:sp macro="" textlink="">
        <xdr:nvSpPr>
          <xdr:cNvPr id="4177" name="Freeform 35">
            <a:extLst>
              <a:ext uri="{FF2B5EF4-FFF2-40B4-BE49-F238E27FC236}">
                <a16:creationId xmlns:a16="http://schemas.microsoft.com/office/drawing/2014/main" id="{1170FD86-968B-2449-8C1B-33F722D83775}"/>
              </a:ext>
            </a:extLst>
          </xdr:cNvPr>
          <xdr:cNvSpPr>
            <a:spLocks/>
          </xdr:cNvSpPr>
        </xdr:nvSpPr>
        <xdr:spPr bwMode="auto">
          <a:xfrm>
            <a:off x="41" y="28"/>
            <a:ext cx="63" cy="63"/>
          </a:xfrm>
          <a:custGeom>
            <a:avLst/>
            <a:gdLst>
              <a:gd name="T0" fmla="*/ 5797 w 8373"/>
              <a:gd name="T1" fmla="*/ 555 h 8011"/>
              <a:gd name="T2" fmla="*/ 6463 w 8373"/>
              <a:gd name="T3" fmla="*/ 349 h 8011"/>
              <a:gd name="T4" fmla="*/ 6629 w 8373"/>
              <a:gd name="T5" fmla="*/ 418 h 8011"/>
              <a:gd name="T6" fmla="*/ 6639 w 8373"/>
              <a:gd name="T7" fmla="*/ 653 h 8011"/>
              <a:gd name="T8" fmla="*/ 6399 w 8373"/>
              <a:gd name="T9" fmla="*/ 889 h 8011"/>
              <a:gd name="T10" fmla="*/ 6549 w 8373"/>
              <a:gd name="T11" fmla="*/ 1513 h 8011"/>
              <a:gd name="T12" fmla="*/ 6558 w 8373"/>
              <a:gd name="T13" fmla="*/ 1501 h 8011"/>
              <a:gd name="T14" fmla="*/ 6465 w 8373"/>
              <a:gd name="T15" fmla="*/ 977 h 8011"/>
              <a:gd name="T16" fmla="*/ 6728 w 8373"/>
              <a:gd name="T17" fmla="*/ 757 h 8011"/>
              <a:gd name="T18" fmla="*/ 7058 w 8373"/>
              <a:gd name="T19" fmla="*/ 1924 h 8011"/>
              <a:gd name="T20" fmla="*/ 7667 w 8373"/>
              <a:gd name="T21" fmla="*/ 3202 h 8011"/>
              <a:gd name="T22" fmla="*/ 7631 w 8373"/>
              <a:gd name="T23" fmla="*/ 2999 h 8011"/>
              <a:gd name="T24" fmla="*/ 7821 w 8373"/>
              <a:gd name="T25" fmla="*/ 3881 h 8011"/>
              <a:gd name="T26" fmla="*/ 7520 w 8373"/>
              <a:gd name="T27" fmla="*/ 3184 h 8011"/>
              <a:gd name="T28" fmla="*/ 7371 w 8373"/>
              <a:gd name="T29" fmla="*/ 2740 h 8011"/>
              <a:gd name="T30" fmla="*/ 7850 w 8373"/>
              <a:gd name="T31" fmla="*/ 3973 h 8011"/>
              <a:gd name="T32" fmla="*/ 8022 w 8373"/>
              <a:gd name="T33" fmla="*/ 4354 h 8011"/>
              <a:gd name="T34" fmla="*/ 8118 w 8373"/>
              <a:gd name="T35" fmla="*/ 4697 h 8011"/>
              <a:gd name="T36" fmla="*/ 8301 w 8373"/>
              <a:gd name="T37" fmla="*/ 6002 h 8011"/>
              <a:gd name="T38" fmla="*/ 8096 w 8373"/>
              <a:gd name="T39" fmla="*/ 6916 h 8011"/>
              <a:gd name="T40" fmla="*/ 8106 w 8373"/>
              <a:gd name="T41" fmla="*/ 7061 h 8011"/>
              <a:gd name="T42" fmla="*/ 7475 w 8373"/>
              <a:gd name="T43" fmla="*/ 7711 h 8011"/>
              <a:gd name="T44" fmla="*/ 6609 w 8373"/>
              <a:gd name="T45" fmla="*/ 7951 h 8011"/>
              <a:gd name="T46" fmla="*/ 6533 w 8373"/>
              <a:gd name="T47" fmla="*/ 7795 h 8011"/>
              <a:gd name="T48" fmla="*/ 6800 w 8373"/>
              <a:gd name="T49" fmla="*/ 7726 h 8011"/>
              <a:gd name="T50" fmla="*/ 7644 w 8373"/>
              <a:gd name="T51" fmla="*/ 7553 h 8011"/>
              <a:gd name="T52" fmla="*/ 7947 w 8373"/>
              <a:gd name="T53" fmla="*/ 7121 h 8011"/>
              <a:gd name="T54" fmla="*/ 7742 w 8373"/>
              <a:gd name="T55" fmla="*/ 7156 h 8011"/>
              <a:gd name="T56" fmla="*/ 7466 w 8373"/>
              <a:gd name="T57" fmla="*/ 7186 h 8011"/>
              <a:gd name="T58" fmla="*/ 7337 w 8373"/>
              <a:gd name="T59" fmla="*/ 7132 h 8011"/>
              <a:gd name="T60" fmla="*/ 7223 w 8373"/>
              <a:gd name="T61" fmla="*/ 6740 h 8011"/>
              <a:gd name="T62" fmla="*/ 7034 w 8373"/>
              <a:gd name="T63" fmla="*/ 6539 h 8011"/>
              <a:gd name="T64" fmla="*/ 6713 w 8373"/>
              <a:gd name="T65" fmla="*/ 6343 h 8011"/>
              <a:gd name="T66" fmla="*/ 6450 w 8373"/>
              <a:gd name="T67" fmla="*/ 6310 h 8011"/>
              <a:gd name="T68" fmla="*/ 5837 w 8373"/>
              <a:gd name="T69" fmla="*/ 5359 h 8011"/>
              <a:gd name="T70" fmla="*/ 6033 w 8373"/>
              <a:gd name="T71" fmla="*/ 5615 h 8011"/>
              <a:gd name="T72" fmla="*/ 5999 w 8373"/>
              <a:gd name="T73" fmla="*/ 5084 h 8011"/>
              <a:gd name="T74" fmla="*/ 5828 w 8373"/>
              <a:gd name="T75" fmla="*/ 5342 h 8011"/>
              <a:gd name="T76" fmla="*/ 5452 w 8373"/>
              <a:gd name="T77" fmla="*/ 4470 h 8011"/>
              <a:gd name="T78" fmla="*/ 5581 w 8373"/>
              <a:gd name="T79" fmla="*/ 4074 h 8011"/>
              <a:gd name="T80" fmla="*/ 5321 w 8373"/>
              <a:gd name="T81" fmla="*/ 3821 h 8011"/>
              <a:gd name="T82" fmla="*/ 5234 w 8373"/>
              <a:gd name="T83" fmla="*/ 3698 h 8011"/>
              <a:gd name="T84" fmla="*/ 5383 w 8373"/>
              <a:gd name="T85" fmla="*/ 2931 h 8011"/>
              <a:gd name="T86" fmla="*/ 5203 w 8373"/>
              <a:gd name="T87" fmla="*/ 2300 h 8011"/>
              <a:gd name="T88" fmla="*/ 4609 w 8373"/>
              <a:gd name="T89" fmla="*/ 1884 h 8011"/>
              <a:gd name="T90" fmla="*/ 3925 w 8373"/>
              <a:gd name="T91" fmla="*/ 1155 h 8011"/>
              <a:gd name="T92" fmla="*/ 3548 w 8373"/>
              <a:gd name="T93" fmla="*/ 1338 h 8011"/>
              <a:gd name="T94" fmla="*/ 2752 w 8373"/>
              <a:gd name="T95" fmla="*/ 1623 h 8011"/>
              <a:gd name="T96" fmla="*/ 2482 w 8373"/>
              <a:gd name="T97" fmla="*/ 1614 h 8011"/>
              <a:gd name="T98" fmla="*/ 2105 w 8373"/>
              <a:gd name="T99" fmla="*/ 1071 h 8011"/>
              <a:gd name="T100" fmla="*/ 2360 w 8373"/>
              <a:gd name="T101" fmla="*/ 1169 h 8011"/>
              <a:gd name="T102" fmla="*/ 2216 w 8373"/>
              <a:gd name="T103" fmla="*/ 869 h 8011"/>
              <a:gd name="T104" fmla="*/ 2042 w 8373"/>
              <a:gd name="T105" fmla="*/ 1019 h 8011"/>
              <a:gd name="T106" fmla="*/ 1225 w 8373"/>
              <a:gd name="T107" fmla="*/ 764 h 8011"/>
              <a:gd name="T108" fmla="*/ 1508 w 8373"/>
              <a:gd name="T109" fmla="*/ 648 h 8011"/>
              <a:gd name="T110" fmla="*/ 1057 w 8373"/>
              <a:gd name="T111" fmla="*/ 741 h 8011"/>
              <a:gd name="T112" fmla="*/ 808 w 8373"/>
              <a:gd name="T113" fmla="*/ 698 h 8011"/>
              <a:gd name="T114" fmla="*/ 476 w 8373"/>
              <a:gd name="T115" fmla="*/ 732 h 8011"/>
              <a:gd name="T116" fmla="*/ 255 w 8373"/>
              <a:gd name="T117" fmla="*/ 719 h 8011"/>
              <a:gd name="T118" fmla="*/ 48 w 8373"/>
              <a:gd name="T119" fmla="*/ 50 h 801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373"/>
              <a:gd name="T181" fmla="*/ 0 h 8011"/>
              <a:gd name="T182" fmla="*/ 8373 w 8373"/>
              <a:gd name="T183" fmla="*/ 8011 h 8011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373" h="8011">
                <a:moveTo>
                  <a:pt x="39" y="5"/>
                </a:moveTo>
                <a:lnTo>
                  <a:pt x="2829" y="0"/>
                </a:lnTo>
                <a:lnTo>
                  <a:pt x="2833" y="20"/>
                </a:lnTo>
                <a:lnTo>
                  <a:pt x="2859" y="44"/>
                </a:lnTo>
                <a:lnTo>
                  <a:pt x="2865" y="89"/>
                </a:lnTo>
                <a:lnTo>
                  <a:pt x="2907" y="137"/>
                </a:lnTo>
                <a:lnTo>
                  <a:pt x="2902" y="227"/>
                </a:lnTo>
                <a:lnTo>
                  <a:pt x="2901" y="267"/>
                </a:lnTo>
                <a:lnTo>
                  <a:pt x="2892" y="296"/>
                </a:lnTo>
                <a:lnTo>
                  <a:pt x="2923" y="309"/>
                </a:lnTo>
                <a:lnTo>
                  <a:pt x="2943" y="341"/>
                </a:lnTo>
                <a:lnTo>
                  <a:pt x="2970" y="347"/>
                </a:lnTo>
                <a:lnTo>
                  <a:pt x="5439" y="533"/>
                </a:lnTo>
                <a:lnTo>
                  <a:pt x="5581" y="537"/>
                </a:lnTo>
                <a:lnTo>
                  <a:pt x="5797" y="555"/>
                </a:lnTo>
                <a:lnTo>
                  <a:pt x="5797" y="609"/>
                </a:lnTo>
                <a:lnTo>
                  <a:pt x="5842" y="642"/>
                </a:lnTo>
                <a:lnTo>
                  <a:pt x="5836" y="750"/>
                </a:lnTo>
                <a:lnTo>
                  <a:pt x="5887" y="813"/>
                </a:lnTo>
                <a:lnTo>
                  <a:pt x="5956" y="810"/>
                </a:lnTo>
                <a:lnTo>
                  <a:pt x="6015" y="781"/>
                </a:lnTo>
                <a:lnTo>
                  <a:pt x="6047" y="693"/>
                </a:lnTo>
                <a:lnTo>
                  <a:pt x="6039" y="509"/>
                </a:lnTo>
                <a:lnTo>
                  <a:pt x="6001" y="444"/>
                </a:lnTo>
                <a:lnTo>
                  <a:pt x="6015" y="317"/>
                </a:lnTo>
                <a:lnTo>
                  <a:pt x="6064" y="285"/>
                </a:lnTo>
                <a:lnTo>
                  <a:pt x="6121" y="240"/>
                </a:lnTo>
                <a:lnTo>
                  <a:pt x="6166" y="231"/>
                </a:lnTo>
                <a:lnTo>
                  <a:pt x="6208" y="276"/>
                </a:lnTo>
                <a:lnTo>
                  <a:pt x="6463" y="349"/>
                </a:lnTo>
                <a:lnTo>
                  <a:pt x="6535" y="378"/>
                </a:lnTo>
                <a:lnTo>
                  <a:pt x="6601" y="363"/>
                </a:lnTo>
                <a:lnTo>
                  <a:pt x="6615" y="404"/>
                </a:lnTo>
                <a:lnTo>
                  <a:pt x="6593" y="431"/>
                </a:lnTo>
                <a:lnTo>
                  <a:pt x="6617" y="433"/>
                </a:lnTo>
                <a:lnTo>
                  <a:pt x="6599" y="533"/>
                </a:lnTo>
                <a:lnTo>
                  <a:pt x="6575" y="551"/>
                </a:lnTo>
                <a:lnTo>
                  <a:pt x="6561" y="601"/>
                </a:lnTo>
                <a:lnTo>
                  <a:pt x="6599" y="581"/>
                </a:lnTo>
                <a:lnTo>
                  <a:pt x="6624" y="583"/>
                </a:lnTo>
                <a:lnTo>
                  <a:pt x="6648" y="596"/>
                </a:lnTo>
                <a:lnTo>
                  <a:pt x="6612" y="547"/>
                </a:lnTo>
                <a:lnTo>
                  <a:pt x="6629" y="518"/>
                </a:lnTo>
                <a:lnTo>
                  <a:pt x="6617" y="485"/>
                </a:lnTo>
                <a:lnTo>
                  <a:pt x="6629" y="418"/>
                </a:lnTo>
                <a:lnTo>
                  <a:pt x="6621" y="371"/>
                </a:lnTo>
                <a:lnTo>
                  <a:pt x="6636" y="383"/>
                </a:lnTo>
                <a:lnTo>
                  <a:pt x="6669" y="380"/>
                </a:lnTo>
                <a:lnTo>
                  <a:pt x="6673" y="390"/>
                </a:lnTo>
                <a:lnTo>
                  <a:pt x="6687" y="413"/>
                </a:lnTo>
                <a:lnTo>
                  <a:pt x="6678" y="464"/>
                </a:lnTo>
                <a:lnTo>
                  <a:pt x="6689" y="544"/>
                </a:lnTo>
                <a:lnTo>
                  <a:pt x="6666" y="614"/>
                </a:lnTo>
                <a:lnTo>
                  <a:pt x="6676" y="639"/>
                </a:lnTo>
                <a:lnTo>
                  <a:pt x="6707" y="661"/>
                </a:lnTo>
                <a:lnTo>
                  <a:pt x="6717" y="710"/>
                </a:lnTo>
                <a:lnTo>
                  <a:pt x="6717" y="731"/>
                </a:lnTo>
                <a:lnTo>
                  <a:pt x="6693" y="727"/>
                </a:lnTo>
                <a:lnTo>
                  <a:pt x="6687" y="707"/>
                </a:lnTo>
                <a:lnTo>
                  <a:pt x="6639" y="653"/>
                </a:lnTo>
                <a:lnTo>
                  <a:pt x="6665" y="701"/>
                </a:lnTo>
                <a:lnTo>
                  <a:pt x="6662" y="713"/>
                </a:lnTo>
                <a:lnTo>
                  <a:pt x="6677" y="730"/>
                </a:lnTo>
                <a:lnTo>
                  <a:pt x="6663" y="758"/>
                </a:lnTo>
                <a:lnTo>
                  <a:pt x="6614" y="757"/>
                </a:lnTo>
                <a:lnTo>
                  <a:pt x="6603" y="704"/>
                </a:lnTo>
                <a:lnTo>
                  <a:pt x="6584" y="712"/>
                </a:lnTo>
                <a:lnTo>
                  <a:pt x="6594" y="754"/>
                </a:lnTo>
                <a:lnTo>
                  <a:pt x="6551" y="764"/>
                </a:lnTo>
                <a:lnTo>
                  <a:pt x="6536" y="772"/>
                </a:lnTo>
                <a:lnTo>
                  <a:pt x="6492" y="749"/>
                </a:lnTo>
                <a:lnTo>
                  <a:pt x="6458" y="715"/>
                </a:lnTo>
                <a:lnTo>
                  <a:pt x="6458" y="769"/>
                </a:lnTo>
                <a:lnTo>
                  <a:pt x="6434" y="827"/>
                </a:lnTo>
                <a:lnTo>
                  <a:pt x="6399" y="889"/>
                </a:lnTo>
                <a:lnTo>
                  <a:pt x="6393" y="916"/>
                </a:lnTo>
                <a:lnTo>
                  <a:pt x="6440" y="968"/>
                </a:lnTo>
                <a:lnTo>
                  <a:pt x="6426" y="997"/>
                </a:lnTo>
                <a:lnTo>
                  <a:pt x="6413" y="1073"/>
                </a:lnTo>
                <a:lnTo>
                  <a:pt x="6440" y="1096"/>
                </a:lnTo>
                <a:lnTo>
                  <a:pt x="6414" y="1114"/>
                </a:lnTo>
                <a:lnTo>
                  <a:pt x="6414" y="1157"/>
                </a:lnTo>
                <a:lnTo>
                  <a:pt x="6429" y="1225"/>
                </a:lnTo>
                <a:lnTo>
                  <a:pt x="6464" y="1252"/>
                </a:lnTo>
                <a:lnTo>
                  <a:pt x="6504" y="1282"/>
                </a:lnTo>
                <a:lnTo>
                  <a:pt x="6531" y="1300"/>
                </a:lnTo>
                <a:lnTo>
                  <a:pt x="6507" y="1358"/>
                </a:lnTo>
                <a:lnTo>
                  <a:pt x="6515" y="1400"/>
                </a:lnTo>
                <a:lnTo>
                  <a:pt x="6524" y="1475"/>
                </a:lnTo>
                <a:lnTo>
                  <a:pt x="6549" y="1513"/>
                </a:lnTo>
                <a:lnTo>
                  <a:pt x="6573" y="1546"/>
                </a:lnTo>
                <a:lnTo>
                  <a:pt x="6555" y="1603"/>
                </a:lnTo>
                <a:lnTo>
                  <a:pt x="6521" y="1615"/>
                </a:lnTo>
                <a:lnTo>
                  <a:pt x="6473" y="1639"/>
                </a:lnTo>
                <a:lnTo>
                  <a:pt x="6509" y="1718"/>
                </a:lnTo>
                <a:lnTo>
                  <a:pt x="6486" y="1753"/>
                </a:lnTo>
                <a:lnTo>
                  <a:pt x="6452" y="1771"/>
                </a:lnTo>
                <a:lnTo>
                  <a:pt x="6488" y="1759"/>
                </a:lnTo>
                <a:lnTo>
                  <a:pt x="6513" y="1715"/>
                </a:lnTo>
                <a:lnTo>
                  <a:pt x="6480" y="1645"/>
                </a:lnTo>
                <a:lnTo>
                  <a:pt x="6512" y="1624"/>
                </a:lnTo>
                <a:lnTo>
                  <a:pt x="6561" y="1610"/>
                </a:lnTo>
                <a:lnTo>
                  <a:pt x="6579" y="1573"/>
                </a:lnTo>
                <a:lnTo>
                  <a:pt x="6594" y="1532"/>
                </a:lnTo>
                <a:lnTo>
                  <a:pt x="6558" y="1501"/>
                </a:lnTo>
                <a:lnTo>
                  <a:pt x="6534" y="1462"/>
                </a:lnTo>
                <a:lnTo>
                  <a:pt x="6539" y="1406"/>
                </a:lnTo>
                <a:lnTo>
                  <a:pt x="6516" y="1361"/>
                </a:lnTo>
                <a:lnTo>
                  <a:pt x="6539" y="1318"/>
                </a:lnTo>
                <a:lnTo>
                  <a:pt x="6548" y="1288"/>
                </a:lnTo>
                <a:lnTo>
                  <a:pt x="6509" y="1274"/>
                </a:lnTo>
                <a:lnTo>
                  <a:pt x="6470" y="1235"/>
                </a:lnTo>
                <a:lnTo>
                  <a:pt x="6440" y="1220"/>
                </a:lnTo>
                <a:lnTo>
                  <a:pt x="6428" y="1169"/>
                </a:lnTo>
                <a:lnTo>
                  <a:pt x="6431" y="1123"/>
                </a:lnTo>
                <a:lnTo>
                  <a:pt x="6461" y="1091"/>
                </a:lnTo>
                <a:lnTo>
                  <a:pt x="6432" y="1070"/>
                </a:lnTo>
                <a:lnTo>
                  <a:pt x="6453" y="1037"/>
                </a:lnTo>
                <a:lnTo>
                  <a:pt x="6446" y="1000"/>
                </a:lnTo>
                <a:lnTo>
                  <a:pt x="6465" y="977"/>
                </a:lnTo>
                <a:lnTo>
                  <a:pt x="6431" y="926"/>
                </a:lnTo>
                <a:lnTo>
                  <a:pt x="6425" y="892"/>
                </a:lnTo>
                <a:lnTo>
                  <a:pt x="6456" y="821"/>
                </a:lnTo>
                <a:lnTo>
                  <a:pt x="6486" y="815"/>
                </a:lnTo>
                <a:lnTo>
                  <a:pt x="6492" y="782"/>
                </a:lnTo>
                <a:lnTo>
                  <a:pt x="6572" y="808"/>
                </a:lnTo>
                <a:lnTo>
                  <a:pt x="6590" y="794"/>
                </a:lnTo>
                <a:lnTo>
                  <a:pt x="6572" y="772"/>
                </a:lnTo>
                <a:lnTo>
                  <a:pt x="6654" y="770"/>
                </a:lnTo>
                <a:lnTo>
                  <a:pt x="6633" y="784"/>
                </a:lnTo>
                <a:lnTo>
                  <a:pt x="6641" y="794"/>
                </a:lnTo>
                <a:lnTo>
                  <a:pt x="6671" y="782"/>
                </a:lnTo>
                <a:lnTo>
                  <a:pt x="6677" y="763"/>
                </a:lnTo>
                <a:lnTo>
                  <a:pt x="6713" y="751"/>
                </a:lnTo>
                <a:lnTo>
                  <a:pt x="6728" y="757"/>
                </a:lnTo>
                <a:lnTo>
                  <a:pt x="6732" y="773"/>
                </a:lnTo>
                <a:lnTo>
                  <a:pt x="6737" y="803"/>
                </a:lnTo>
                <a:lnTo>
                  <a:pt x="6728" y="863"/>
                </a:lnTo>
                <a:lnTo>
                  <a:pt x="6756" y="941"/>
                </a:lnTo>
                <a:lnTo>
                  <a:pt x="6787" y="1059"/>
                </a:lnTo>
                <a:lnTo>
                  <a:pt x="6812" y="1138"/>
                </a:lnTo>
                <a:lnTo>
                  <a:pt x="6835" y="1251"/>
                </a:lnTo>
                <a:lnTo>
                  <a:pt x="6853" y="1368"/>
                </a:lnTo>
                <a:lnTo>
                  <a:pt x="6892" y="1425"/>
                </a:lnTo>
                <a:lnTo>
                  <a:pt x="6911" y="1463"/>
                </a:lnTo>
                <a:lnTo>
                  <a:pt x="6882" y="1483"/>
                </a:lnTo>
                <a:lnTo>
                  <a:pt x="6913" y="1548"/>
                </a:lnTo>
                <a:lnTo>
                  <a:pt x="6935" y="1616"/>
                </a:lnTo>
                <a:lnTo>
                  <a:pt x="6988" y="1749"/>
                </a:lnTo>
                <a:lnTo>
                  <a:pt x="7058" y="1924"/>
                </a:lnTo>
                <a:lnTo>
                  <a:pt x="7080" y="1948"/>
                </a:lnTo>
                <a:lnTo>
                  <a:pt x="7156" y="2136"/>
                </a:lnTo>
                <a:lnTo>
                  <a:pt x="7268" y="2348"/>
                </a:lnTo>
                <a:lnTo>
                  <a:pt x="7270" y="2391"/>
                </a:lnTo>
                <a:lnTo>
                  <a:pt x="7416" y="2599"/>
                </a:lnTo>
                <a:lnTo>
                  <a:pt x="7519" y="2775"/>
                </a:lnTo>
                <a:lnTo>
                  <a:pt x="7544" y="2800"/>
                </a:lnTo>
                <a:lnTo>
                  <a:pt x="7608" y="2896"/>
                </a:lnTo>
                <a:lnTo>
                  <a:pt x="7675" y="2985"/>
                </a:lnTo>
                <a:lnTo>
                  <a:pt x="7686" y="3025"/>
                </a:lnTo>
                <a:lnTo>
                  <a:pt x="7697" y="3049"/>
                </a:lnTo>
                <a:lnTo>
                  <a:pt x="7707" y="3092"/>
                </a:lnTo>
                <a:lnTo>
                  <a:pt x="7735" y="3135"/>
                </a:lnTo>
                <a:lnTo>
                  <a:pt x="7706" y="3166"/>
                </a:lnTo>
                <a:lnTo>
                  <a:pt x="7667" y="3202"/>
                </a:lnTo>
                <a:lnTo>
                  <a:pt x="7625" y="3202"/>
                </a:lnTo>
                <a:lnTo>
                  <a:pt x="7628" y="3187"/>
                </a:lnTo>
                <a:lnTo>
                  <a:pt x="7643" y="3170"/>
                </a:lnTo>
                <a:lnTo>
                  <a:pt x="7641" y="3130"/>
                </a:lnTo>
                <a:lnTo>
                  <a:pt x="7656" y="3104"/>
                </a:lnTo>
                <a:lnTo>
                  <a:pt x="7658" y="3073"/>
                </a:lnTo>
                <a:lnTo>
                  <a:pt x="7661" y="3047"/>
                </a:lnTo>
                <a:lnTo>
                  <a:pt x="7650" y="3017"/>
                </a:lnTo>
                <a:lnTo>
                  <a:pt x="7629" y="2983"/>
                </a:lnTo>
                <a:lnTo>
                  <a:pt x="7610" y="2969"/>
                </a:lnTo>
                <a:lnTo>
                  <a:pt x="7577" y="2953"/>
                </a:lnTo>
                <a:lnTo>
                  <a:pt x="7565" y="2980"/>
                </a:lnTo>
                <a:lnTo>
                  <a:pt x="7578" y="2969"/>
                </a:lnTo>
                <a:lnTo>
                  <a:pt x="7598" y="2971"/>
                </a:lnTo>
                <a:lnTo>
                  <a:pt x="7631" y="2999"/>
                </a:lnTo>
                <a:lnTo>
                  <a:pt x="7628" y="3041"/>
                </a:lnTo>
                <a:lnTo>
                  <a:pt x="7607" y="3088"/>
                </a:lnTo>
                <a:lnTo>
                  <a:pt x="7584" y="3161"/>
                </a:lnTo>
                <a:lnTo>
                  <a:pt x="7581" y="3205"/>
                </a:lnTo>
                <a:lnTo>
                  <a:pt x="7662" y="3209"/>
                </a:lnTo>
                <a:lnTo>
                  <a:pt x="7657" y="3228"/>
                </a:lnTo>
                <a:lnTo>
                  <a:pt x="7662" y="3458"/>
                </a:lnTo>
                <a:lnTo>
                  <a:pt x="7686" y="3550"/>
                </a:lnTo>
                <a:lnTo>
                  <a:pt x="7710" y="3617"/>
                </a:lnTo>
                <a:lnTo>
                  <a:pt x="7747" y="3705"/>
                </a:lnTo>
                <a:lnTo>
                  <a:pt x="7800" y="3776"/>
                </a:lnTo>
                <a:lnTo>
                  <a:pt x="7821" y="3839"/>
                </a:lnTo>
                <a:lnTo>
                  <a:pt x="7857" y="3905"/>
                </a:lnTo>
                <a:lnTo>
                  <a:pt x="7839" y="3908"/>
                </a:lnTo>
                <a:lnTo>
                  <a:pt x="7821" y="3881"/>
                </a:lnTo>
                <a:lnTo>
                  <a:pt x="7803" y="3851"/>
                </a:lnTo>
                <a:lnTo>
                  <a:pt x="7779" y="3824"/>
                </a:lnTo>
                <a:lnTo>
                  <a:pt x="7773" y="3781"/>
                </a:lnTo>
                <a:lnTo>
                  <a:pt x="7697" y="3649"/>
                </a:lnTo>
                <a:lnTo>
                  <a:pt x="7661" y="3554"/>
                </a:lnTo>
                <a:lnTo>
                  <a:pt x="7638" y="3473"/>
                </a:lnTo>
                <a:lnTo>
                  <a:pt x="7631" y="3320"/>
                </a:lnTo>
                <a:lnTo>
                  <a:pt x="7628" y="3226"/>
                </a:lnTo>
                <a:lnTo>
                  <a:pt x="7586" y="3227"/>
                </a:lnTo>
                <a:lnTo>
                  <a:pt x="7581" y="3274"/>
                </a:lnTo>
                <a:lnTo>
                  <a:pt x="7592" y="3350"/>
                </a:lnTo>
                <a:lnTo>
                  <a:pt x="7577" y="3358"/>
                </a:lnTo>
                <a:lnTo>
                  <a:pt x="7547" y="3304"/>
                </a:lnTo>
                <a:lnTo>
                  <a:pt x="7518" y="3239"/>
                </a:lnTo>
                <a:lnTo>
                  <a:pt x="7520" y="3184"/>
                </a:lnTo>
                <a:lnTo>
                  <a:pt x="7521" y="3148"/>
                </a:lnTo>
                <a:lnTo>
                  <a:pt x="7500" y="3089"/>
                </a:lnTo>
                <a:lnTo>
                  <a:pt x="7499" y="3026"/>
                </a:lnTo>
                <a:lnTo>
                  <a:pt x="7500" y="3011"/>
                </a:lnTo>
                <a:lnTo>
                  <a:pt x="7530" y="3064"/>
                </a:lnTo>
                <a:lnTo>
                  <a:pt x="7530" y="2999"/>
                </a:lnTo>
                <a:lnTo>
                  <a:pt x="7505" y="2974"/>
                </a:lnTo>
                <a:lnTo>
                  <a:pt x="7484" y="2977"/>
                </a:lnTo>
                <a:lnTo>
                  <a:pt x="7448" y="2954"/>
                </a:lnTo>
                <a:lnTo>
                  <a:pt x="7434" y="2918"/>
                </a:lnTo>
                <a:lnTo>
                  <a:pt x="7442" y="2876"/>
                </a:lnTo>
                <a:lnTo>
                  <a:pt x="7466" y="2866"/>
                </a:lnTo>
                <a:lnTo>
                  <a:pt x="7470" y="2845"/>
                </a:lnTo>
                <a:lnTo>
                  <a:pt x="7422" y="2795"/>
                </a:lnTo>
                <a:lnTo>
                  <a:pt x="7371" y="2740"/>
                </a:lnTo>
                <a:lnTo>
                  <a:pt x="7371" y="2765"/>
                </a:lnTo>
                <a:lnTo>
                  <a:pt x="7392" y="2858"/>
                </a:lnTo>
                <a:lnTo>
                  <a:pt x="7416" y="2915"/>
                </a:lnTo>
                <a:lnTo>
                  <a:pt x="7430" y="2983"/>
                </a:lnTo>
                <a:lnTo>
                  <a:pt x="7457" y="3046"/>
                </a:lnTo>
                <a:lnTo>
                  <a:pt x="7461" y="3094"/>
                </a:lnTo>
                <a:lnTo>
                  <a:pt x="7499" y="3203"/>
                </a:lnTo>
                <a:lnTo>
                  <a:pt x="7500" y="3254"/>
                </a:lnTo>
                <a:lnTo>
                  <a:pt x="7566" y="3362"/>
                </a:lnTo>
                <a:lnTo>
                  <a:pt x="7632" y="3526"/>
                </a:lnTo>
                <a:lnTo>
                  <a:pt x="7655" y="3596"/>
                </a:lnTo>
                <a:lnTo>
                  <a:pt x="7685" y="3653"/>
                </a:lnTo>
                <a:lnTo>
                  <a:pt x="7733" y="3745"/>
                </a:lnTo>
                <a:lnTo>
                  <a:pt x="7797" y="3886"/>
                </a:lnTo>
                <a:lnTo>
                  <a:pt x="7850" y="3973"/>
                </a:lnTo>
                <a:lnTo>
                  <a:pt x="7869" y="3997"/>
                </a:lnTo>
                <a:lnTo>
                  <a:pt x="7905" y="4082"/>
                </a:lnTo>
                <a:lnTo>
                  <a:pt x="7911" y="4126"/>
                </a:lnTo>
                <a:lnTo>
                  <a:pt x="7928" y="4123"/>
                </a:lnTo>
                <a:lnTo>
                  <a:pt x="7931" y="4094"/>
                </a:lnTo>
                <a:lnTo>
                  <a:pt x="7920" y="4052"/>
                </a:lnTo>
                <a:lnTo>
                  <a:pt x="7856" y="3926"/>
                </a:lnTo>
                <a:lnTo>
                  <a:pt x="7872" y="3928"/>
                </a:lnTo>
                <a:lnTo>
                  <a:pt x="7901" y="3985"/>
                </a:lnTo>
                <a:lnTo>
                  <a:pt x="7947" y="4064"/>
                </a:lnTo>
                <a:lnTo>
                  <a:pt x="7950" y="4105"/>
                </a:lnTo>
                <a:lnTo>
                  <a:pt x="7961" y="4151"/>
                </a:lnTo>
                <a:lnTo>
                  <a:pt x="7980" y="4195"/>
                </a:lnTo>
                <a:lnTo>
                  <a:pt x="8031" y="4342"/>
                </a:lnTo>
                <a:lnTo>
                  <a:pt x="8022" y="4354"/>
                </a:lnTo>
                <a:lnTo>
                  <a:pt x="7988" y="4318"/>
                </a:lnTo>
                <a:lnTo>
                  <a:pt x="7976" y="4264"/>
                </a:lnTo>
                <a:lnTo>
                  <a:pt x="7933" y="4131"/>
                </a:lnTo>
                <a:lnTo>
                  <a:pt x="7922" y="4123"/>
                </a:lnTo>
                <a:lnTo>
                  <a:pt x="7913" y="4129"/>
                </a:lnTo>
                <a:lnTo>
                  <a:pt x="7922" y="4163"/>
                </a:lnTo>
                <a:lnTo>
                  <a:pt x="7994" y="4367"/>
                </a:lnTo>
                <a:lnTo>
                  <a:pt x="8040" y="4370"/>
                </a:lnTo>
                <a:lnTo>
                  <a:pt x="8143" y="4635"/>
                </a:lnTo>
                <a:lnTo>
                  <a:pt x="8208" y="4726"/>
                </a:lnTo>
                <a:lnTo>
                  <a:pt x="8171" y="4702"/>
                </a:lnTo>
                <a:lnTo>
                  <a:pt x="8151" y="4682"/>
                </a:lnTo>
                <a:lnTo>
                  <a:pt x="8016" y="4403"/>
                </a:lnTo>
                <a:lnTo>
                  <a:pt x="8136" y="4681"/>
                </a:lnTo>
                <a:lnTo>
                  <a:pt x="8118" y="4697"/>
                </a:lnTo>
                <a:lnTo>
                  <a:pt x="8012" y="4648"/>
                </a:lnTo>
                <a:lnTo>
                  <a:pt x="8106" y="4705"/>
                </a:lnTo>
                <a:lnTo>
                  <a:pt x="8114" y="4718"/>
                </a:lnTo>
                <a:lnTo>
                  <a:pt x="8148" y="4702"/>
                </a:lnTo>
                <a:lnTo>
                  <a:pt x="8171" y="4745"/>
                </a:lnTo>
                <a:lnTo>
                  <a:pt x="8196" y="4757"/>
                </a:lnTo>
                <a:lnTo>
                  <a:pt x="8279" y="4915"/>
                </a:lnTo>
                <a:lnTo>
                  <a:pt x="8322" y="5048"/>
                </a:lnTo>
                <a:lnTo>
                  <a:pt x="8352" y="5185"/>
                </a:lnTo>
                <a:lnTo>
                  <a:pt x="8355" y="5248"/>
                </a:lnTo>
                <a:lnTo>
                  <a:pt x="8373" y="5413"/>
                </a:lnTo>
                <a:lnTo>
                  <a:pt x="8340" y="5596"/>
                </a:lnTo>
                <a:lnTo>
                  <a:pt x="8328" y="5747"/>
                </a:lnTo>
                <a:lnTo>
                  <a:pt x="8321" y="5843"/>
                </a:lnTo>
                <a:lnTo>
                  <a:pt x="8301" y="6002"/>
                </a:lnTo>
                <a:lnTo>
                  <a:pt x="8289" y="6137"/>
                </a:lnTo>
                <a:lnTo>
                  <a:pt x="8307" y="6385"/>
                </a:lnTo>
                <a:lnTo>
                  <a:pt x="8300" y="6419"/>
                </a:lnTo>
                <a:lnTo>
                  <a:pt x="8273" y="6479"/>
                </a:lnTo>
                <a:lnTo>
                  <a:pt x="8274" y="6578"/>
                </a:lnTo>
                <a:lnTo>
                  <a:pt x="8253" y="6560"/>
                </a:lnTo>
                <a:lnTo>
                  <a:pt x="8234" y="6533"/>
                </a:lnTo>
                <a:lnTo>
                  <a:pt x="8246" y="6467"/>
                </a:lnTo>
                <a:lnTo>
                  <a:pt x="8226" y="6455"/>
                </a:lnTo>
                <a:lnTo>
                  <a:pt x="8160" y="6503"/>
                </a:lnTo>
                <a:lnTo>
                  <a:pt x="8156" y="6545"/>
                </a:lnTo>
                <a:lnTo>
                  <a:pt x="8073" y="6662"/>
                </a:lnTo>
                <a:lnTo>
                  <a:pt x="8081" y="6733"/>
                </a:lnTo>
                <a:lnTo>
                  <a:pt x="8046" y="6782"/>
                </a:lnTo>
                <a:lnTo>
                  <a:pt x="8096" y="6916"/>
                </a:lnTo>
                <a:lnTo>
                  <a:pt x="8076" y="6952"/>
                </a:lnTo>
                <a:lnTo>
                  <a:pt x="8027" y="7001"/>
                </a:lnTo>
                <a:lnTo>
                  <a:pt x="8003" y="7040"/>
                </a:lnTo>
                <a:lnTo>
                  <a:pt x="7965" y="7073"/>
                </a:lnTo>
                <a:lnTo>
                  <a:pt x="7965" y="7118"/>
                </a:lnTo>
                <a:lnTo>
                  <a:pt x="7995" y="7147"/>
                </a:lnTo>
                <a:lnTo>
                  <a:pt x="8025" y="7108"/>
                </a:lnTo>
                <a:lnTo>
                  <a:pt x="8046" y="7076"/>
                </a:lnTo>
                <a:lnTo>
                  <a:pt x="8049" y="7033"/>
                </a:lnTo>
                <a:lnTo>
                  <a:pt x="8084" y="7028"/>
                </a:lnTo>
                <a:lnTo>
                  <a:pt x="8115" y="6976"/>
                </a:lnTo>
                <a:lnTo>
                  <a:pt x="8148" y="6959"/>
                </a:lnTo>
                <a:lnTo>
                  <a:pt x="8228" y="6782"/>
                </a:lnTo>
                <a:lnTo>
                  <a:pt x="8159" y="6970"/>
                </a:lnTo>
                <a:lnTo>
                  <a:pt x="8106" y="7061"/>
                </a:lnTo>
                <a:lnTo>
                  <a:pt x="8033" y="7189"/>
                </a:lnTo>
                <a:lnTo>
                  <a:pt x="8046" y="7208"/>
                </a:lnTo>
                <a:lnTo>
                  <a:pt x="7980" y="7271"/>
                </a:lnTo>
                <a:lnTo>
                  <a:pt x="7940" y="7309"/>
                </a:lnTo>
                <a:lnTo>
                  <a:pt x="7898" y="7346"/>
                </a:lnTo>
                <a:lnTo>
                  <a:pt x="7827" y="7433"/>
                </a:lnTo>
                <a:lnTo>
                  <a:pt x="7770" y="7475"/>
                </a:lnTo>
                <a:lnTo>
                  <a:pt x="7731" y="7519"/>
                </a:lnTo>
                <a:lnTo>
                  <a:pt x="7674" y="7564"/>
                </a:lnTo>
                <a:lnTo>
                  <a:pt x="7635" y="7595"/>
                </a:lnTo>
                <a:lnTo>
                  <a:pt x="7593" y="7621"/>
                </a:lnTo>
                <a:lnTo>
                  <a:pt x="7556" y="7622"/>
                </a:lnTo>
                <a:lnTo>
                  <a:pt x="7506" y="7639"/>
                </a:lnTo>
                <a:lnTo>
                  <a:pt x="7497" y="7682"/>
                </a:lnTo>
                <a:lnTo>
                  <a:pt x="7475" y="7711"/>
                </a:lnTo>
                <a:lnTo>
                  <a:pt x="7425" y="7697"/>
                </a:lnTo>
                <a:lnTo>
                  <a:pt x="7337" y="7753"/>
                </a:lnTo>
                <a:lnTo>
                  <a:pt x="7280" y="7765"/>
                </a:lnTo>
                <a:lnTo>
                  <a:pt x="7223" y="7801"/>
                </a:lnTo>
                <a:lnTo>
                  <a:pt x="7209" y="7781"/>
                </a:lnTo>
                <a:lnTo>
                  <a:pt x="7164" y="7792"/>
                </a:lnTo>
                <a:lnTo>
                  <a:pt x="7101" y="7816"/>
                </a:lnTo>
                <a:lnTo>
                  <a:pt x="6945" y="7877"/>
                </a:lnTo>
                <a:lnTo>
                  <a:pt x="6912" y="7849"/>
                </a:lnTo>
                <a:lnTo>
                  <a:pt x="6878" y="7859"/>
                </a:lnTo>
                <a:lnTo>
                  <a:pt x="6813" y="7862"/>
                </a:lnTo>
                <a:lnTo>
                  <a:pt x="6746" y="7853"/>
                </a:lnTo>
                <a:lnTo>
                  <a:pt x="6749" y="7885"/>
                </a:lnTo>
                <a:lnTo>
                  <a:pt x="6699" y="7909"/>
                </a:lnTo>
                <a:lnTo>
                  <a:pt x="6609" y="7951"/>
                </a:lnTo>
                <a:lnTo>
                  <a:pt x="6599" y="7930"/>
                </a:lnTo>
                <a:lnTo>
                  <a:pt x="6569" y="7951"/>
                </a:lnTo>
                <a:lnTo>
                  <a:pt x="6536" y="7988"/>
                </a:lnTo>
                <a:lnTo>
                  <a:pt x="6482" y="7979"/>
                </a:lnTo>
                <a:lnTo>
                  <a:pt x="6446" y="8011"/>
                </a:lnTo>
                <a:lnTo>
                  <a:pt x="6373" y="8007"/>
                </a:lnTo>
                <a:lnTo>
                  <a:pt x="6387" y="7973"/>
                </a:lnTo>
                <a:lnTo>
                  <a:pt x="6429" y="7948"/>
                </a:lnTo>
                <a:lnTo>
                  <a:pt x="6479" y="7949"/>
                </a:lnTo>
                <a:lnTo>
                  <a:pt x="6494" y="7931"/>
                </a:lnTo>
                <a:lnTo>
                  <a:pt x="6540" y="7916"/>
                </a:lnTo>
                <a:lnTo>
                  <a:pt x="6552" y="7934"/>
                </a:lnTo>
                <a:lnTo>
                  <a:pt x="6576" y="7916"/>
                </a:lnTo>
                <a:lnTo>
                  <a:pt x="6618" y="7868"/>
                </a:lnTo>
                <a:lnTo>
                  <a:pt x="6533" y="7795"/>
                </a:lnTo>
                <a:lnTo>
                  <a:pt x="6641" y="7859"/>
                </a:lnTo>
                <a:lnTo>
                  <a:pt x="6681" y="7849"/>
                </a:lnTo>
                <a:lnTo>
                  <a:pt x="6636" y="7834"/>
                </a:lnTo>
                <a:lnTo>
                  <a:pt x="6687" y="7817"/>
                </a:lnTo>
                <a:lnTo>
                  <a:pt x="6714" y="7825"/>
                </a:lnTo>
                <a:lnTo>
                  <a:pt x="6741" y="7801"/>
                </a:lnTo>
                <a:lnTo>
                  <a:pt x="6770" y="7819"/>
                </a:lnTo>
                <a:lnTo>
                  <a:pt x="6740" y="7756"/>
                </a:lnTo>
                <a:lnTo>
                  <a:pt x="6740" y="7739"/>
                </a:lnTo>
                <a:lnTo>
                  <a:pt x="6789" y="7823"/>
                </a:lnTo>
                <a:lnTo>
                  <a:pt x="6807" y="7814"/>
                </a:lnTo>
                <a:lnTo>
                  <a:pt x="6837" y="7826"/>
                </a:lnTo>
                <a:lnTo>
                  <a:pt x="6818" y="7795"/>
                </a:lnTo>
                <a:lnTo>
                  <a:pt x="6791" y="7753"/>
                </a:lnTo>
                <a:lnTo>
                  <a:pt x="6800" y="7726"/>
                </a:lnTo>
                <a:lnTo>
                  <a:pt x="6839" y="7793"/>
                </a:lnTo>
                <a:lnTo>
                  <a:pt x="6866" y="7795"/>
                </a:lnTo>
                <a:lnTo>
                  <a:pt x="6836" y="7726"/>
                </a:lnTo>
                <a:lnTo>
                  <a:pt x="6905" y="7777"/>
                </a:lnTo>
                <a:lnTo>
                  <a:pt x="6921" y="7819"/>
                </a:lnTo>
                <a:lnTo>
                  <a:pt x="6953" y="7849"/>
                </a:lnTo>
                <a:lnTo>
                  <a:pt x="7148" y="7775"/>
                </a:lnTo>
                <a:lnTo>
                  <a:pt x="7248" y="7747"/>
                </a:lnTo>
                <a:lnTo>
                  <a:pt x="7349" y="7727"/>
                </a:lnTo>
                <a:lnTo>
                  <a:pt x="7365" y="7705"/>
                </a:lnTo>
                <a:lnTo>
                  <a:pt x="7424" y="7673"/>
                </a:lnTo>
                <a:lnTo>
                  <a:pt x="7508" y="7621"/>
                </a:lnTo>
                <a:lnTo>
                  <a:pt x="7592" y="7594"/>
                </a:lnTo>
                <a:lnTo>
                  <a:pt x="7620" y="7568"/>
                </a:lnTo>
                <a:lnTo>
                  <a:pt x="7644" y="7553"/>
                </a:lnTo>
                <a:lnTo>
                  <a:pt x="7682" y="7537"/>
                </a:lnTo>
                <a:lnTo>
                  <a:pt x="7724" y="7504"/>
                </a:lnTo>
                <a:lnTo>
                  <a:pt x="7773" y="7445"/>
                </a:lnTo>
                <a:lnTo>
                  <a:pt x="7831" y="7407"/>
                </a:lnTo>
                <a:lnTo>
                  <a:pt x="7863" y="7361"/>
                </a:lnTo>
                <a:lnTo>
                  <a:pt x="7886" y="7342"/>
                </a:lnTo>
                <a:lnTo>
                  <a:pt x="7905" y="7300"/>
                </a:lnTo>
                <a:lnTo>
                  <a:pt x="7905" y="7276"/>
                </a:lnTo>
                <a:lnTo>
                  <a:pt x="7923" y="7286"/>
                </a:lnTo>
                <a:lnTo>
                  <a:pt x="7950" y="7240"/>
                </a:lnTo>
                <a:lnTo>
                  <a:pt x="7923" y="7228"/>
                </a:lnTo>
                <a:lnTo>
                  <a:pt x="7920" y="7193"/>
                </a:lnTo>
                <a:lnTo>
                  <a:pt x="7958" y="7229"/>
                </a:lnTo>
                <a:lnTo>
                  <a:pt x="8000" y="7187"/>
                </a:lnTo>
                <a:lnTo>
                  <a:pt x="7947" y="7121"/>
                </a:lnTo>
                <a:lnTo>
                  <a:pt x="7934" y="7181"/>
                </a:lnTo>
                <a:lnTo>
                  <a:pt x="7911" y="7151"/>
                </a:lnTo>
                <a:lnTo>
                  <a:pt x="7866" y="7156"/>
                </a:lnTo>
                <a:lnTo>
                  <a:pt x="7847" y="7129"/>
                </a:lnTo>
                <a:lnTo>
                  <a:pt x="7866" y="7111"/>
                </a:lnTo>
                <a:lnTo>
                  <a:pt x="7800" y="7103"/>
                </a:lnTo>
                <a:lnTo>
                  <a:pt x="7784" y="7132"/>
                </a:lnTo>
                <a:lnTo>
                  <a:pt x="7823" y="7133"/>
                </a:lnTo>
                <a:lnTo>
                  <a:pt x="7824" y="7153"/>
                </a:lnTo>
                <a:lnTo>
                  <a:pt x="7799" y="7169"/>
                </a:lnTo>
                <a:lnTo>
                  <a:pt x="7781" y="7157"/>
                </a:lnTo>
                <a:lnTo>
                  <a:pt x="7766" y="7174"/>
                </a:lnTo>
                <a:lnTo>
                  <a:pt x="7770" y="7193"/>
                </a:lnTo>
                <a:lnTo>
                  <a:pt x="7751" y="7184"/>
                </a:lnTo>
                <a:lnTo>
                  <a:pt x="7742" y="7156"/>
                </a:lnTo>
                <a:lnTo>
                  <a:pt x="7695" y="7177"/>
                </a:lnTo>
                <a:lnTo>
                  <a:pt x="7715" y="7190"/>
                </a:lnTo>
                <a:lnTo>
                  <a:pt x="7691" y="7231"/>
                </a:lnTo>
                <a:lnTo>
                  <a:pt x="7688" y="7199"/>
                </a:lnTo>
                <a:lnTo>
                  <a:pt x="7661" y="7198"/>
                </a:lnTo>
                <a:lnTo>
                  <a:pt x="7631" y="7235"/>
                </a:lnTo>
                <a:lnTo>
                  <a:pt x="7628" y="7211"/>
                </a:lnTo>
                <a:lnTo>
                  <a:pt x="7605" y="7208"/>
                </a:lnTo>
                <a:lnTo>
                  <a:pt x="7605" y="7234"/>
                </a:lnTo>
                <a:lnTo>
                  <a:pt x="7578" y="7222"/>
                </a:lnTo>
                <a:lnTo>
                  <a:pt x="7562" y="7229"/>
                </a:lnTo>
                <a:lnTo>
                  <a:pt x="7535" y="7216"/>
                </a:lnTo>
                <a:lnTo>
                  <a:pt x="7523" y="7187"/>
                </a:lnTo>
                <a:lnTo>
                  <a:pt x="7500" y="7213"/>
                </a:lnTo>
                <a:lnTo>
                  <a:pt x="7466" y="7186"/>
                </a:lnTo>
                <a:lnTo>
                  <a:pt x="7425" y="7226"/>
                </a:lnTo>
                <a:lnTo>
                  <a:pt x="7263" y="7262"/>
                </a:lnTo>
                <a:lnTo>
                  <a:pt x="7200" y="7273"/>
                </a:lnTo>
                <a:lnTo>
                  <a:pt x="7139" y="7220"/>
                </a:lnTo>
                <a:lnTo>
                  <a:pt x="7133" y="7181"/>
                </a:lnTo>
                <a:lnTo>
                  <a:pt x="7097" y="7136"/>
                </a:lnTo>
                <a:lnTo>
                  <a:pt x="7113" y="7081"/>
                </a:lnTo>
                <a:lnTo>
                  <a:pt x="7125" y="7024"/>
                </a:lnTo>
                <a:lnTo>
                  <a:pt x="7124" y="6994"/>
                </a:lnTo>
                <a:lnTo>
                  <a:pt x="7179" y="7010"/>
                </a:lnTo>
                <a:lnTo>
                  <a:pt x="7178" y="7037"/>
                </a:lnTo>
                <a:lnTo>
                  <a:pt x="7206" y="7079"/>
                </a:lnTo>
                <a:lnTo>
                  <a:pt x="7298" y="7087"/>
                </a:lnTo>
                <a:lnTo>
                  <a:pt x="7295" y="7115"/>
                </a:lnTo>
                <a:lnTo>
                  <a:pt x="7337" y="7132"/>
                </a:lnTo>
                <a:lnTo>
                  <a:pt x="7331" y="7157"/>
                </a:lnTo>
                <a:lnTo>
                  <a:pt x="7406" y="7120"/>
                </a:lnTo>
                <a:lnTo>
                  <a:pt x="7379" y="7079"/>
                </a:lnTo>
                <a:lnTo>
                  <a:pt x="7314" y="7001"/>
                </a:lnTo>
                <a:lnTo>
                  <a:pt x="7263" y="7004"/>
                </a:lnTo>
                <a:lnTo>
                  <a:pt x="7137" y="6944"/>
                </a:lnTo>
                <a:lnTo>
                  <a:pt x="7125" y="6899"/>
                </a:lnTo>
                <a:lnTo>
                  <a:pt x="7100" y="6827"/>
                </a:lnTo>
                <a:lnTo>
                  <a:pt x="7056" y="6802"/>
                </a:lnTo>
                <a:lnTo>
                  <a:pt x="7061" y="6760"/>
                </a:lnTo>
                <a:lnTo>
                  <a:pt x="7115" y="6730"/>
                </a:lnTo>
                <a:lnTo>
                  <a:pt x="7137" y="6745"/>
                </a:lnTo>
                <a:lnTo>
                  <a:pt x="7172" y="6737"/>
                </a:lnTo>
                <a:lnTo>
                  <a:pt x="7196" y="6758"/>
                </a:lnTo>
                <a:lnTo>
                  <a:pt x="7223" y="6740"/>
                </a:lnTo>
                <a:lnTo>
                  <a:pt x="7215" y="6769"/>
                </a:lnTo>
                <a:lnTo>
                  <a:pt x="7253" y="6773"/>
                </a:lnTo>
                <a:lnTo>
                  <a:pt x="7238" y="6737"/>
                </a:lnTo>
                <a:lnTo>
                  <a:pt x="7260" y="6719"/>
                </a:lnTo>
                <a:lnTo>
                  <a:pt x="7185" y="6718"/>
                </a:lnTo>
                <a:lnTo>
                  <a:pt x="7146" y="6686"/>
                </a:lnTo>
                <a:lnTo>
                  <a:pt x="7161" y="6664"/>
                </a:lnTo>
                <a:lnTo>
                  <a:pt x="7116" y="6676"/>
                </a:lnTo>
                <a:lnTo>
                  <a:pt x="7089" y="6731"/>
                </a:lnTo>
                <a:lnTo>
                  <a:pt x="7026" y="6733"/>
                </a:lnTo>
                <a:lnTo>
                  <a:pt x="7028" y="6700"/>
                </a:lnTo>
                <a:lnTo>
                  <a:pt x="6984" y="6626"/>
                </a:lnTo>
                <a:lnTo>
                  <a:pt x="6968" y="6584"/>
                </a:lnTo>
                <a:lnTo>
                  <a:pt x="6990" y="6571"/>
                </a:lnTo>
                <a:lnTo>
                  <a:pt x="7034" y="6539"/>
                </a:lnTo>
                <a:lnTo>
                  <a:pt x="7071" y="6583"/>
                </a:lnTo>
                <a:lnTo>
                  <a:pt x="7038" y="6508"/>
                </a:lnTo>
                <a:lnTo>
                  <a:pt x="6998" y="6485"/>
                </a:lnTo>
                <a:lnTo>
                  <a:pt x="6992" y="6436"/>
                </a:lnTo>
                <a:lnTo>
                  <a:pt x="6965" y="6439"/>
                </a:lnTo>
                <a:lnTo>
                  <a:pt x="6962" y="6506"/>
                </a:lnTo>
                <a:lnTo>
                  <a:pt x="6948" y="6559"/>
                </a:lnTo>
                <a:lnTo>
                  <a:pt x="6909" y="6544"/>
                </a:lnTo>
                <a:lnTo>
                  <a:pt x="6902" y="6508"/>
                </a:lnTo>
                <a:lnTo>
                  <a:pt x="6913" y="6465"/>
                </a:lnTo>
                <a:lnTo>
                  <a:pt x="6861" y="6472"/>
                </a:lnTo>
                <a:lnTo>
                  <a:pt x="6842" y="6395"/>
                </a:lnTo>
                <a:lnTo>
                  <a:pt x="6789" y="6373"/>
                </a:lnTo>
                <a:lnTo>
                  <a:pt x="6738" y="6337"/>
                </a:lnTo>
                <a:lnTo>
                  <a:pt x="6713" y="6343"/>
                </a:lnTo>
                <a:lnTo>
                  <a:pt x="6653" y="6295"/>
                </a:lnTo>
                <a:lnTo>
                  <a:pt x="6627" y="6337"/>
                </a:lnTo>
                <a:lnTo>
                  <a:pt x="6597" y="6307"/>
                </a:lnTo>
                <a:lnTo>
                  <a:pt x="6543" y="6248"/>
                </a:lnTo>
                <a:lnTo>
                  <a:pt x="6461" y="6209"/>
                </a:lnTo>
                <a:lnTo>
                  <a:pt x="6410" y="6148"/>
                </a:lnTo>
                <a:lnTo>
                  <a:pt x="6413" y="6185"/>
                </a:lnTo>
                <a:lnTo>
                  <a:pt x="6480" y="6277"/>
                </a:lnTo>
                <a:lnTo>
                  <a:pt x="6480" y="6329"/>
                </a:lnTo>
                <a:lnTo>
                  <a:pt x="6525" y="6379"/>
                </a:lnTo>
                <a:lnTo>
                  <a:pt x="6506" y="6398"/>
                </a:lnTo>
                <a:lnTo>
                  <a:pt x="6505" y="6375"/>
                </a:lnTo>
                <a:lnTo>
                  <a:pt x="6467" y="6358"/>
                </a:lnTo>
                <a:lnTo>
                  <a:pt x="6470" y="6334"/>
                </a:lnTo>
                <a:lnTo>
                  <a:pt x="6450" y="6310"/>
                </a:lnTo>
                <a:lnTo>
                  <a:pt x="6380" y="6149"/>
                </a:lnTo>
                <a:lnTo>
                  <a:pt x="6348" y="6073"/>
                </a:lnTo>
                <a:lnTo>
                  <a:pt x="6330" y="5933"/>
                </a:lnTo>
                <a:lnTo>
                  <a:pt x="6343" y="5901"/>
                </a:lnTo>
                <a:lnTo>
                  <a:pt x="6297" y="5771"/>
                </a:lnTo>
                <a:lnTo>
                  <a:pt x="6237" y="5696"/>
                </a:lnTo>
                <a:lnTo>
                  <a:pt x="6141" y="5624"/>
                </a:lnTo>
                <a:lnTo>
                  <a:pt x="6104" y="5651"/>
                </a:lnTo>
                <a:lnTo>
                  <a:pt x="6054" y="5704"/>
                </a:lnTo>
                <a:lnTo>
                  <a:pt x="6009" y="5695"/>
                </a:lnTo>
                <a:lnTo>
                  <a:pt x="5963" y="5665"/>
                </a:lnTo>
                <a:lnTo>
                  <a:pt x="5924" y="5630"/>
                </a:lnTo>
                <a:lnTo>
                  <a:pt x="5916" y="5564"/>
                </a:lnTo>
                <a:lnTo>
                  <a:pt x="5886" y="5497"/>
                </a:lnTo>
                <a:lnTo>
                  <a:pt x="5837" y="5359"/>
                </a:lnTo>
                <a:lnTo>
                  <a:pt x="5883" y="5468"/>
                </a:lnTo>
                <a:lnTo>
                  <a:pt x="5912" y="5539"/>
                </a:lnTo>
                <a:lnTo>
                  <a:pt x="5937" y="5557"/>
                </a:lnTo>
                <a:lnTo>
                  <a:pt x="5943" y="5612"/>
                </a:lnTo>
                <a:lnTo>
                  <a:pt x="6003" y="5659"/>
                </a:lnTo>
                <a:lnTo>
                  <a:pt x="6030" y="5653"/>
                </a:lnTo>
                <a:lnTo>
                  <a:pt x="6050" y="5663"/>
                </a:lnTo>
                <a:lnTo>
                  <a:pt x="6062" y="5641"/>
                </a:lnTo>
                <a:lnTo>
                  <a:pt x="6089" y="5639"/>
                </a:lnTo>
                <a:lnTo>
                  <a:pt x="6140" y="5603"/>
                </a:lnTo>
                <a:lnTo>
                  <a:pt x="6245" y="5482"/>
                </a:lnTo>
                <a:lnTo>
                  <a:pt x="6123" y="5581"/>
                </a:lnTo>
                <a:lnTo>
                  <a:pt x="6060" y="5543"/>
                </a:lnTo>
                <a:lnTo>
                  <a:pt x="6059" y="5611"/>
                </a:lnTo>
                <a:lnTo>
                  <a:pt x="6033" y="5615"/>
                </a:lnTo>
                <a:lnTo>
                  <a:pt x="6023" y="5566"/>
                </a:lnTo>
                <a:lnTo>
                  <a:pt x="5976" y="5447"/>
                </a:lnTo>
                <a:lnTo>
                  <a:pt x="5939" y="5380"/>
                </a:lnTo>
                <a:lnTo>
                  <a:pt x="5979" y="5351"/>
                </a:lnTo>
                <a:lnTo>
                  <a:pt x="6017" y="5438"/>
                </a:lnTo>
                <a:lnTo>
                  <a:pt x="6051" y="5465"/>
                </a:lnTo>
                <a:lnTo>
                  <a:pt x="6038" y="5515"/>
                </a:lnTo>
                <a:lnTo>
                  <a:pt x="6075" y="5482"/>
                </a:lnTo>
                <a:lnTo>
                  <a:pt x="6039" y="5399"/>
                </a:lnTo>
                <a:lnTo>
                  <a:pt x="6042" y="5360"/>
                </a:lnTo>
                <a:lnTo>
                  <a:pt x="6063" y="5230"/>
                </a:lnTo>
                <a:lnTo>
                  <a:pt x="6045" y="5198"/>
                </a:lnTo>
                <a:lnTo>
                  <a:pt x="6062" y="5135"/>
                </a:lnTo>
                <a:lnTo>
                  <a:pt x="6005" y="5113"/>
                </a:lnTo>
                <a:lnTo>
                  <a:pt x="5999" y="5084"/>
                </a:lnTo>
                <a:lnTo>
                  <a:pt x="6126" y="5021"/>
                </a:lnTo>
                <a:lnTo>
                  <a:pt x="6149" y="4979"/>
                </a:lnTo>
                <a:lnTo>
                  <a:pt x="6143" y="4933"/>
                </a:lnTo>
                <a:lnTo>
                  <a:pt x="6111" y="5017"/>
                </a:lnTo>
                <a:lnTo>
                  <a:pt x="6005" y="5048"/>
                </a:lnTo>
                <a:lnTo>
                  <a:pt x="5954" y="5078"/>
                </a:lnTo>
                <a:lnTo>
                  <a:pt x="5882" y="5021"/>
                </a:lnTo>
                <a:lnTo>
                  <a:pt x="5816" y="4954"/>
                </a:lnTo>
                <a:lnTo>
                  <a:pt x="5867" y="5032"/>
                </a:lnTo>
                <a:lnTo>
                  <a:pt x="5930" y="5089"/>
                </a:lnTo>
                <a:lnTo>
                  <a:pt x="5955" y="5173"/>
                </a:lnTo>
                <a:lnTo>
                  <a:pt x="5952" y="5248"/>
                </a:lnTo>
                <a:lnTo>
                  <a:pt x="5901" y="5213"/>
                </a:lnTo>
                <a:lnTo>
                  <a:pt x="5834" y="5203"/>
                </a:lnTo>
                <a:lnTo>
                  <a:pt x="5828" y="5342"/>
                </a:lnTo>
                <a:lnTo>
                  <a:pt x="5808" y="5201"/>
                </a:lnTo>
                <a:lnTo>
                  <a:pt x="5766" y="5155"/>
                </a:lnTo>
                <a:lnTo>
                  <a:pt x="5708" y="5029"/>
                </a:lnTo>
                <a:lnTo>
                  <a:pt x="5619" y="4936"/>
                </a:lnTo>
                <a:lnTo>
                  <a:pt x="5604" y="4873"/>
                </a:lnTo>
                <a:lnTo>
                  <a:pt x="5580" y="4807"/>
                </a:lnTo>
                <a:lnTo>
                  <a:pt x="5556" y="4729"/>
                </a:lnTo>
                <a:lnTo>
                  <a:pt x="5480" y="4649"/>
                </a:lnTo>
                <a:lnTo>
                  <a:pt x="5496" y="4630"/>
                </a:lnTo>
                <a:lnTo>
                  <a:pt x="5354" y="4448"/>
                </a:lnTo>
                <a:lnTo>
                  <a:pt x="5513" y="4626"/>
                </a:lnTo>
                <a:lnTo>
                  <a:pt x="5516" y="4608"/>
                </a:lnTo>
                <a:lnTo>
                  <a:pt x="5473" y="4503"/>
                </a:lnTo>
                <a:lnTo>
                  <a:pt x="5485" y="4482"/>
                </a:lnTo>
                <a:lnTo>
                  <a:pt x="5452" y="4470"/>
                </a:lnTo>
                <a:lnTo>
                  <a:pt x="5372" y="4416"/>
                </a:lnTo>
                <a:lnTo>
                  <a:pt x="5345" y="4430"/>
                </a:lnTo>
                <a:lnTo>
                  <a:pt x="5300" y="4362"/>
                </a:lnTo>
                <a:lnTo>
                  <a:pt x="5272" y="4293"/>
                </a:lnTo>
                <a:lnTo>
                  <a:pt x="5321" y="4343"/>
                </a:lnTo>
                <a:lnTo>
                  <a:pt x="5351" y="4346"/>
                </a:lnTo>
                <a:lnTo>
                  <a:pt x="5390" y="4311"/>
                </a:lnTo>
                <a:lnTo>
                  <a:pt x="5458" y="4316"/>
                </a:lnTo>
                <a:lnTo>
                  <a:pt x="5449" y="4281"/>
                </a:lnTo>
                <a:lnTo>
                  <a:pt x="5483" y="4214"/>
                </a:lnTo>
                <a:lnTo>
                  <a:pt x="5513" y="4170"/>
                </a:lnTo>
                <a:lnTo>
                  <a:pt x="5551" y="4167"/>
                </a:lnTo>
                <a:lnTo>
                  <a:pt x="5536" y="4115"/>
                </a:lnTo>
                <a:lnTo>
                  <a:pt x="5599" y="4103"/>
                </a:lnTo>
                <a:lnTo>
                  <a:pt x="5581" y="4074"/>
                </a:lnTo>
                <a:lnTo>
                  <a:pt x="5657" y="3999"/>
                </a:lnTo>
                <a:lnTo>
                  <a:pt x="5665" y="3945"/>
                </a:lnTo>
                <a:lnTo>
                  <a:pt x="5639" y="3869"/>
                </a:lnTo>
                <a:lnTo>
                  <a:pt x="5590" y="3855"/>
                </a:lnTo>
                <a:lnTo>
                  <a:pt x="5570" y="3881"/>
                </a:lnTo>
                <a:lnTo>
                  <a:pt x="5591" y="3920"/>
                </a:lnTo>
                <a:lnTo>
                  <a:pt x="5576" y="3974"/>
                </a:lnTo>
                <a:lnTo>
                  <a:pt x="5515" y="3960"/>
                </a:lnTo>
                <a:lnTo>
                  <a:pt x="5498" y="3902"/>
                </a:lnTo>
                <a:lnTo>
                  <a:pt x="5510" y="3822"/>
                </a:lnTo>
                <a:lnTo>
                  <a:pt x="5446" y="3783"/>
                </a:lnTo>
                <a:lnTo>
                  <a:pt x="5371" y="3723"/>
                </a:lnTo>
                <a:lnTo>
                  <a:pt x="5336" y="3716"/>
                </a:lnTo>
                <a:lnTo>
                  <a:pt x="5363" y="3771"/>
                </a:lnTo>
                <a:lnTo>
                  <a:pt x="5321" y="3821"/>
                </a:lnTo>
                <a:lnTo>
                  <a:pt x="5393" y="3878"/>
                </a:lnTo>
                <a:lnTo>
                  <a:pt x="5440" y="3963"/>
                </a:lnTo>
                <a:lnTo>
                  <a:pt x="5413" y="4101"/>
                </a:lnTo>
                <a:lnTo>
                  <a:pt x="5386" y="4127"/>
                </a:lnTo>
                <a:lnTo>
                  <a:pt x="5330" y="4097"/>
                </a:lnTo>
                <a:lnTo>
                  <a:pt x="5287" y="4083"/>
                </a:lnTo>
                <a:lnTo>
                  <a:pt x="5264" y="4020"/>
                </a:lnTo>
                <a:lnTo>
                  <a:pt x="5266" y="3959"/>
                </a:lnTo>
                <a:lnTo>
                  <a:pt x="5224" y="3986"/>
                </a:lnTo>
                <a:lnTo>
                  <a:pt x="5176" y="3969"/>
                </a:lnTo>
                <a:lnTo>
                  <a:pt x="5173" y="3927"/>
                </a:lnTo>
                <a:lnTo>
                  <a:pt x="5156" y="3885"/>
                </a:lnTo>
                <a:lnTo>
                  <a:pt x="5155" y="3792"/>
                </a:lnTo>
                <a:lnTo>
                  <a:pt x="5204" y="3755"/>
                </a:lnTo>
                <a:lnTo>
                  <a:pt x="5234" y="3698"/>
                </a:lnTo>
                <a:lnTo>
                  <a:pt x="5227" y="3671"/>
                </a:lnTo>
                <a:lnTo>
                  <a:pt x="5222" y="3611"/>
                </a:lnTo>
                <a:lnTo>
                  <a:pt x="5215" y="3555"/>
                </a:lnTo>
                <a:lnTo>
                  <a:pt x="5239" y="3489"/>
                </a:lnTo>
                <a:lnTo>
                  <a:pt x="5252" y="3410"/>
                </a:lnTo>
                <a:lnTo>
                  <a:pt x="5302" y="3383"/>
                </a:lnTo>
                <a:lnTo>
                  <a:pt x="5284" y="3359"/>
                </a:lnTo>
                <a:lnTo>
                  <a:pt x="5312" y="3312"/>
                </a:lnTo>
                <a:lnTo>
                  <a:pt x="5332" y="3240"/>
                </a:lnTo>
                <a:lnTo>
                  <a:pt x="5362" y="3216"/>
                </a:lnTo>
                <a:lnTo>
                  <a:pt x="5360" y="3174"/>
                </a:lnTo>
                <a:lnTo>
                  <a:pt x="5363" y="3111"/>
                </a:lnTo>
                <a:lnTo>
                  <a:pt x="5383" y="3051"/>
                </a:lnTo>
                <a:lnTo>
                  <a:pt x="5375" y="2988"/>
                </a:lnTo>
                <a:lnTo>
                  <a:pt x="5383" y="2931"/>
                </a:lnTo>
                <a:lnTo>
                  <a:pt x="5381" y="2868"/>
                </a:lnTo>
                <a:lnTo>
                  <a:pt x="5371" y="2807"/>
                </a:lnTo>
                <a:lnTo>
                  <a:pt x="5309" y="2712"/>
                </a:lnTo>
                <a:lnTo>
                  <a:pt x="5347" y="2724"/>
                </a:lnTo>
                <a:lnTo>
                  <a:pt x="5378" y="2754"/>
                </a:lnTo>
                <a:lnTo>
                  <a:pt x="5383" y="2673"/>
                </a:lnTo>
                <a:lnTo>
                  <a:pt x="5381" y="2636"/>
                </a:lnTo>
                <a:lnTo>
                  <a:pt x="5342" y="2612"/>
                </a:lnTo>
                <a:lnTo>
                  <a:pt x="5303" y="2589"/>
                </a:lnTo>
                <a:lnTo>
                  <a:pt x="5291" y="2535"/>
                </a:lnTo>
                <a:lnTo>
                  <a:pt x="5267" y="2519"/>
                </a:lnTo>
                <a:lnTo>
                  <a:pt x="5257" y="2445"/>
                </a:lnTo>
                <a:lnTo>
                  <a:pt x="5221" y="2400"/>
                </a:lnTo>
                <a:lnTo>
                  <a:pt x="5227" y="2373"/>
                </a:lnTo>
                <a:lnTo>
                  <a:pt x="5203" y="2300"/>
                </a:lnTo>
                <a:lnTo>
                  <a:pt x="5101" y="2309"/>
                </a:lnTo>
                <a:lnTo>
                  <a:pt x="5030" y="2286"/>
                </a:lnTo>
                <a:lnTo>
                  <a:pt x="5000" y="2301"/>
                </a:lnTo>
                <a:lnTo>
                  <a:pt x="4945" y="2301"/>
                </a:lnTo>
                <a:lnTo>
                  <a:pt x="4921" y="2255"/>
                </a:lnTo>
                <a:lnTo>
                  <a:pt x="4909" y="2184"/>
                </a:lnTo>
                <a:lnTo>
                  <a:pt x="4805" y="2153"/>
                </a:lnTo>
                <a:lnTo>
                  <a:pt x="4808" y="2100"/>
                </a:lnTo>
                <a:lnTo>
                  <a:pt x="4763" y="2025"/>
                </a:lnTo>
                <a:lnTo>
                  <a:pt x="4751" y="1985"/>
                </a:lnTo>
                <a:lnTo>
                  <a:pt x="4714" y="1970"/>
                </a:lnTo>
                <a:lnTo>
                  <a:pt x="4679" y="1970"/>
                </a:lnTo>
                <a:lnTo>
                  <a:pt x="4657" y="1929"/>
                </a:lnTo>
                <a:lnTo>
                  <a:pt x="4627" y="1919"/>
                </a:lnTo>
                <a:lnTo>
                  <a:pt x="4609" y="1884"/>
                </a:lnTo>
                <a:lnTo>
                  <a:pt x="4559" y="1856"/>
                </a:lnTo>
                <a:lnTo>
                  <a:pt x="4552" y="1814"/>
                </a:lnTo>
                <a:lnTo>
                  <a:pt x="4562" y="1764"/>
                </a:lnTo>
                <a:lnTo>
                  <a:pt x="4552" y="1697"/>
                </a:lnTo>
                <a:lnTo>
                  <a:pt x="4402" y="1613"/>
                </a:lnTo>
                <a:lnTo>
                  <a:pt x="4358" y="1569"/>
                </a:lnTo>
                <a:lnTo>
                  <a:pt x="4358" y="1524"/>
                </a:lnTo>
                <a:lnTo>
                  <a:pt x="4279" y="1389"/>
                </a:lnTo>
                <a:lnTo>
                  <a:pt x="4252" y="1355"/>
                </a:lnTo>
                <a:lnTo>
                  <a:pt x="4217" y="1355"/>
                </a:lnTo>
                <a:lnTo>
                  <a:pt x="4139" y="1274"/>
                </a:lnTo>
                <a:lnTo>
                  <a:pt x="4123" y="1298"/>
                </a:lnTo>
                <a:lnTo>
                  <a:pt x="4100" y="1284"/>
                </a:lnTo>
                <a:lnTo>
                  <a:pt x="3995" y="1211"/>
                </a:lnTo>
                <a:lnTo>
                  <a:pt x="3925" y="1155"/>
                </a:lnTo>
                <a:lnTo>
                  <a:pt x="3892" y="1137"/>
                </a:lnTo>
                <a:lnTo>
                  <a:pt x="3794" y="1140"/>
                </a:lnTo>
                <a:lnTo>
                  <a:pt x="3718" y="1170"/>
                </a:lnTo>
                <a:lnTo>
                  <a:pt x="3694" y="1116"/>
                </a:lnTo>
                <a:lnTo>
                  <a:pt x="3646" y="1157"/>
                </a:lnTo>
                <a:lnTo>
                  <a:pt x="3613" y="1131"/>
                </a:lnTo>
                <a:lnTo>
                  <a:pt x="3613" y="1167"/>
                </a:lnTo>
                <a:lnTo>
                  <a:pt x="3578" y="1193"/>
                </a:lnTo>
                <a:lnTo>
                  <a:pt x="3521" y="1178"/>
                </a:lnTo>
                <a:lnTo>
                  <a:pt x="3505" y="1238"/>
                </a:lnTo>
                <a:lnTo>
                  <a:pt x="3484" y="1274"/>
                </a:lnTo>
                <a:lnTo>
                  <a:pt x="3418" y="1263"/>
                </a:lnTo>
                <a:lnTo>
                  <a:pt x="3430" y="1296"/>
                </a:lnTo>
                <a:lnTo>
                  <a:pt x="3526" y="1283"/>
                </a:lnTo>
                <a:lnTo>
                  <a:pt x="3548" y="1338"/>
                </a:lnTo>
                <a:lnTo>
                  <a:pt x="3538" y="1398"/>
                </a:lnTo>
                <a:lnTo>
                  <a:pt x="3476" y="1397"/>
                </a:lnTo>
                <a:lnTo>
                  <a:pt x="3431" y="1383"/>
                </a:lnTo>
                <a:lnTo>
                  <a:pt x="3499" y="1368"/>
                </a:lnTo>
                <a:lnTo>
                  <a:pt x="3356" y="1371"/>
                </a:lnTo>
                <a:lnTo>
                  <a:pt x="3034" y="1547"/>
                </a:lnTo>
                <a:lnTo>
                  <a:pt x="2957" y="1596"/>
                </a:lnTo>
                <a:lnTo>
                  <a:pt x="2938" y="1547"/>
                </a:lnTo>
                <a:lnTo>
                  <a:pt x="2971" y="1497"/>
                </a:lnTo>
                <a:lnTo>
                  <a:pt x="2926" y="1520"/>
                </a:lnTo>
                <a:lnTo>
                  <a:pt x="2897" y="1505"/>
                </a:lnTo>
                <a:lnTo>
                  <a:pt x="2908" y="1556"/>
                </a:lnTo>
                <a:lnTo>
                  <a:pt x="2843" y="1572"/>
                </a:lnTo>
                <a:lnTo>
                  <a:pt x="2866" y="1611"/>
                </a:lnTo>
                <a:lnTo>
                  <a:pt x="2752" y="1623"/>
                </a:lnTo>
                <a:lnTo>
                  <a:pt x="2729" y="1598"/>
                </a:lnTo>
                <a:lnTo>
                  <a:pt x="2558" y="1620"/>
                </a:lnTo>
                <a:lnTo>
                  <a:pt x="2561" y="1643"/>
                </a:lnTo>
                <a:lnTo>
                  <a:pt x="2524" y="1637"/>
                </a:lnTo>
                <a:lnTo>
                  <a:pt x="2447" y="1635"/>
                </a:lnTo>
                <a:lnTo>
                  <a:pt x="2414" y="1647"/>
                </a:lnTo>
                <a:lnTo>
                  <a:pt x="2380" y="1598"/>
                </a:lnTo>
                <a:lnTo>
                  <a:pt x="2356" y="1490"/>
                </a:lnTo>
                <a:lnTo>
                  <a:pt x="2353" y="1431"/>
                </a:lnTo>
                <a:lnTo>
                  <a:pt x="2380" y="1400"/>
                </a:lnTo>
                <a:lnTo>
                  <a:pt x="2374" y="1436"/>
                </a:lnTo>
                <a:lnTo>
                  <a:pt x="2366" y="1490"/>
                </a:lnTo>
                <a:lnTo>
                  <a:pt x="2392" y="1590"/>
                </a:lnTo>
                <a:lnTo>
                  <a:pt x="2431" y="1626"/>
                </a:lnTo>
                <a:lnTo>
                  <a:pt x="2482" y="1614"/>
                </a:lnTo>
                <a:lnTo>
                  <a:pt x="2486" y="1575"/>
                </a:lnTo>
                <a:lnTo>
                  <a:pt x="2480" y="1475"/>
                </a:lnTo>
                <a:lnTo>
                  <a:pt x="2428" y="1401"/>
                </a:lnTo>
                <a:lnTo>
                  <a:pt x="2381" y="1317"/>
                </a:lnTo>
                <a:lnTo>
                  <a:pt x="2332" y="1293"/>
                </a:lnTo>
                <a:lnTo>
                  <a:pt x="2288" y="1271"/>
                </a:lnTo>
                <a:lnTo>
                  <a:pt x="2254" y="1239"/>
                </a:lnTo>
                <a:lnTo>
                  <a:pt x="2206" y="1200"/>
                </a:lnTo>
                <a:lnTo>
                  <a:pt x="2207" y="1185"/>
                </a:lnTo>
                <a:lnTo>
                  <a:pt x="2282" y="1241"/>
                </a:lnTo>
                <a:lnTo>
                  <a:pt x="2230" y="1172"/>
                </a:lnTo>
                <a:lnTo>
                  <a:pt x="2188" y="1155"/>
                </a:lnTo>
                <a:lnTo>
                  <a:pt x="2156" y="1106"/>
                </a:lnTo>
                <a:lnTo>
                  <a:pt x="2120" y="1092"/>
                </a:lnTo>
                <a:lnTo>
                  <a:pt x="2105" y="1071"/>
                </a:lnTo>
                <a:lnTo>
                  <a:pt x="2105" y="1049"/>
                </a:lnTo>
                <a:lnTo>
                  <a:pt x="2131" y="1062"/>
                </a:lnTo>
                <a:lnTo>
                  <a:pt x="2146" y="1083"/>
                </a:lnTo>
                <a:lnTo>
                  <a:pt x="2176" y="1085"/>
                </a:lnTo>
                <a:lnTo>
                  <a:pt x="2176" y="1109"/>
                </a:lnTo>
                <a:lnTo>
                  <a:pt x="2209" y="1119"/>
                </a:lnTo>
                <a:lnTo>
                  <a:pt x="2230" y="1119"/>
                </a:lnTo>
                <a:lnTo>
                  <a:pt x="2248" y="1148"/>
                </a:lnTo>
                <a:lnTo>
                  <a:pt x="2270" y="1161"/>
                </a:lnTo>
                <a:lnTo>
                  <a:pt x="2293" y="1206"/>
                </a:lnTo>
                <a:lnTo>
                  <a:pt x="2344" y="1224"/>
                </a:lnTo>
                <a:lnTo>
                  <a:pt x="2371" y="1188"/>
                </a:lnTo>
                <a:lnTo>
                  <a:pt x="2414" y="1218"/>
                </a:lnTo>
                <a:lnTo>
                  <a:pt x="2396" y="1181"/>
                </a:lnTo>
                <a:lnTo>
                  <a:pt x="2360" y="1169"/>
                </a:lnTo>
                <a:lnTo>
                  <a:pt x="2348" y="1143"/>
                </a:lnTo>
                <a:lnTo>
                  <a:pt x="2338" y="1173"/>
                </a:lnTo>
                <a:lnTo>
                  <a:pt x="2315" y="1190"/>
                </a:lnTo>
                <a:lnTo>
                  <a:pt x="2293" y="1163"/>
                </a:lnTo>
                <a:lnTo>
                  <a:pt x="2296" y="1116"/>
                </a:lnTo>
                <a:lnTo>
                  <a:pt x="2272" y="1115"/>
                </a:lnTo>
                <a:lnTo>
                  <a:pt x="2249" y="1089"/>
                </a:lnTo>
                <a:lnTo>
                  <a:pt x="2203" y="1085"/>
                </a:lnTo>
                <a:lnTo>
                  <a:pt x="2159" y="1056"/>
                </a:lnTo>
                <a:lnTo>
                  <a:pt x="2087" y="1023"/>
                </a:lnTo>
                <a:lnTo>
                  <a:pt x="2081" y="992"/>
                </a:lnTo>
                <a:lnTo>
                  <a:pt x="2119" y="959"/>
                </a:lnTo>
                <a:lnTo>
                  <a:pt x="2134" y="915"/>
                </a:lnTo>
                <a:lnTo>
                  <a:pt x="2212" y="897"/>
                </a:lnTo>
                <a:lnTo>
                  <a:pt x="2216" y="869"/>
                </a:lnTo>
                <a:lnTo>
                  <a:pt x="2242" y="875"/>
                </a:lnTo>
                <a:lnTo>
                  <a:pt x="2215" y="827"/>
                </a:lnTo>
                <a:lnTo>
                  <a:pt x="2195" y="843"/>
                </a:lnTo>
                <a:lnTo>
                  <a:pt x="2186" y="891"/>
                </a:lnTo>
                <a:lnTo>
                  <a:pt x="2107" y="899"/>
                </a:lnTo>
                <a:lnTo>
                  <a:pt x="2068" y="902"/>
                </a:lnTo>
                <a:lnTo>
                  <a:pt x="2048" y="876"/>
                </a:lnTo>
                <a:lnTo>
                  <a:pt x="2008" y="867"/>
                </a:lnTo>
                <a:lnTo>
                  <a:pt x="1967" y="872"/>
                </a:lnTo>
                <a:lnTo>
                  <a:pt x="1931" y="888"/>
                </a:lnTo>
                <a:lnTo>
                  <a:pt x="1930" y="936"/>
                </a:lnTo>
                <a:lnTo>
                  <a:pt x="1957" y="948"/>
                </a:lnTo>
                <a:lnTo>
                  <a:pt x="1973" y="926"/>
                </a:lnTo>
                <a:lnTo>
                  <a:pt x="2035" y="938"/>
                </a:lnTo>
                <a:lnTo>
                  <a:pt x="2042" y="1019"/>
                </a:lnTo>
                <a:lnTo>
                  <a:pt x="2057" y="1037"/>
                </a:lnTo>
                <a:lnTo>
                  <a:pt x="2048" y="1056"/>
                </a:lnTo>
                <a:lnTo>
                  <a:pt x="2065" y="1074"/>
                </a:lnTo>
                <a:lnTo>
                  <a:pt x="2086" y="1082"/>
                </a:lnTo>
                <a:lnTo>
                  <a:pt x="2101" y="1101"/>
                </a:lnTo>
                <a:lnTo>
                  <a:pt x="2144" y="1122"/>
                </a:lnTo>
                <a:lnTo>
                  <a:pt x="2144" y="1145"/>
                </a:lnTo>
                <a:lnTo>
                  <a:pt x="2096" y="1121"/>
                </a:lnTo>
                <a:lnTo>
                  <a:pt x="2038" y="1076"/>
                </a:lnTo>
                <a:lnTo>
                  <a:pt x="1960" y="1013"/>
                </a:lnTo>
                <a:lnTo>
                  <a:pt x="1861" y="951"/>
                </a:lnTo>
                <a:lnTo>
                  <a:pt x="1706" y="875"/>
                </a:lnTo>
                <a:lnTo>
                  <a:pt x="1561" y="819"/>
                </a:lnTo>
                <a:lnTo>
                  <a:pt x="1405" y="782"/>
                </a:lnTo>
                <a:lnTo>
                  <a:pt x="1225" y="764"/>
                </a:lnTo>
                <a:lnTo>
                  <a:pt x="1223" y="728"/>
                </a:lnTo>
                <a:lnTo>
                  <a:pt x="1279" y="720"/>
                </a:lnTo>
                <a:lnTo>
                  <a:pt x="1408" y="738"/>
                </a:lnTo>
                <a:lnTo>
                  <a:pt x="1423" y="701"/>
                </a:lnTo>
                <a:lnTo>
                  <a:pt x="1439" y="738"/>
                </a:lnTo>
                <a:lnTo>
                  <a:pt x="1498" y="747"/>
                </a:lnTo>
                <a:lnTo>
                  <a:pt x="1492" y="701"/>
                </a:lnTo>
                <a:lnTo>
                  <a:pt x="1591" y="761"/>
                </a:lnTo>
                <a:lnTo>
                  <a:pt x="1637" y="758"/>
                </a:lnTo>
                <a:lnTo>
                  <a:pt x="1628" y="714"/>
                </a:lnTo>
                <a:lnTo>
                  <a:pt x="1579" y="681"/>
                </a:lnTo>
                <a:lnTo>
                  <a:pt x="1595" y="644"/>
                </a:lnTo>
                <a:lnTo>
                  <a:pt x="1550" y="671"/>
                </a:lnTo>
                <a:lnTo>
                  <a:pt x="1534" y="635"/>
                </a:lnTo>
                <a:lnTo>
                  <a:pt x="1508" y="648"/>
                </a:lnTo>
                <a:lnTo>
                  <a:pt x="1466" y="638"/>
                </a:lnTo>
                <a:lnTo>
                  <a:pt x="1397" y="648"/>
                </a:lnTo>
                <a:lnTo>
                  <a:pt x="1375" y="675"/>
                </a:lnTo>
                <a:lnTo>
                  <a:pt x="1297" y="668"/>
                </a:lnTo>
                <a:lnTo>
                  <a:pt x="1322" y="620"/>
                </a:lnTo>
                <a:lnTo>
                  <a:pt x="1303" y="611"/>
                </a:lnTo>
                <a:lnTo>
                  <a:pt x="1261" y="644"/>
                </a:lnTo>
                <a:lnTo>
                  <a:pt x="1241" y="629"/>
                </a:lnTo>
                <a:lnTo>
                  <a:pt x="1232" y="654"/>
                </a:lnTo>
                <a:lnTo>
                  <a:pt x="1202" y="690"/>
                </a:lnTo>
                <a:lnTo>
                  <a:pt x="1138" y="722"/>
                </a:lnTo>
                <a:lnTo>
                  <a:pt x="1178" y="735"/>
                </a:lnTo>
                <a:lnTo>
                  <a:pt x="1183" y="770"/>
                </a:lnTo>
                <a:lnTo>
                  <a:pt x="1132" y="765"/>
                </a:lnTo>
                <a:lnTo>
                  <a:pt x="1057" y="741"/>
                </a:lnTo>
                <a:lnTo>
                  <a:pt x="925" y="765"/>
                </a:lnTo>
                <a:lnTo>
                  <a:pt x="785" y="795"/>
                </a:lnTo>
                <a:lnTo>
                  <a:pt x="685" y="816"/>
                </a:lnTo>
                <a:lnTo>
                  <a:pt x="572" y="833"/>
                </a:lnTo>
                <a:lnTo>
                  <a:pt x="470" y="858"/>
                </a:lnTo>
                <a:lnTo>
                  <a:pt x="434" y="861"/>
                </a:lnTo>
                <a:lnTo>
                  <a:pt x="436" y="828"/>
                </a:lnTo>
                <a:lnTo>
                  <a:pt x="463" y="789"/>
                </a:lnTo>
                <a:lnTo>
                  <a:pt x="550" y="749"/>
                </a:lnTo>
                <a:lnTo>
                  <a:pt x="613" y="731"/>
                </a:lnTo>
                <a:lnTo>
                  <a:pt x="703" y="723"/>
                </a:lnTo>
                <a:lnTo>
                  <a:pt x="733" y="713"/>
                </a:lnTo>
                <a:lnTo>
                  <a:pt x="755" y="690"/>
                </a:lnTo>
                <a:lnTo>
                  <a:pt x="784" y="705"/>
                </a:lnTo>
                <a:lnTo>
                  <a:pt x="808" y="698"/>
                </a:lnTo>
                <a:lnTo>
                  <a:pt x="716" y="659"/>
                </a:lnTo>
                <a:lnTo>
                  <a:pt x="664" y="630"/>
                </a:lnTo>
                <a:lnTo>
                  <a:pt x="680" y="530"/>
                </a:lnTo>
                <a:lnTo>
                  <a:pt x="646" y="557"/>
                </a:lnTo>
                <a:lnTo>
                  <a:pt x="623" y="591"/>
                </a:lnTo>
                <a:lnTo>
                  <a:pt x="611" y="651"/>
                </a:lnTo>
                <a:lnTo>
                  <a:pt x="595" y="704"/>
                </a:lnTo>
                <a:lnTo>
                  <a:pt x="559" y="593"/>
                </a:lnTo>
                <a:lnTo>
                  <a:pt x="551" y="557"/>
                </a:lnTo>
                <a:lnTo>
                  <a:pt x="520" y="563"/>
                </a:lnTo>
                <a:lnTo>
                  <a:pt x="512" y="539"/>
                </a:lnTo>
                <a:lnTo>
                  <a:pt x="493" y="539"/>
                </a:lnTo>
                <a:lnTo>
                  <a:pt x="524" y="663"/>
                </a:lnTo>
                <a:lnTo>
                  <a:pt x="517" y="699"/>
                </a:lnTo>
                <a:lnTo>
                  <a:pt x="476" y="732"/>
                </a:lnTo>
                <a:lnTo>
                  <a:pt x="428" y="758"/>
                </a:lnTo>
                <a:lnTo>
                  <a:pt x="401" y="780"/>
                </a:lnTo>
                <a:lnTo>
                  <a:pt x="385" y="800"/>
                </a:lnTo>
                <a:lnTo>
                  <a:pt x="385" y="818"/>
                </a:lnTo>
                <a:lnTo>
                  <a:pt x="341" y="816"/>
                </a:lnTo>
                <a:lnTo>
                  <a:pt x="328" y="857"/>
                </a:lnTo>
                <a:lnTo>
                  <a:pt x="295" y="873"/>
                </a:lnTo>
                <a:lnTo>
                  <a:pt x="217" y="885"/>
                </a:lnTo>
                <a:lnTo>
                  <a:pt x="157" y="893"/>
                </a:lnTo>
                <a:lnTo>
                  <a:pt x="164" y="872"/>
                </a:lnTo>
                <a:lnTo>
                  <a:pt x="146" y="843"/>
                </a:lnTo>
                <a:lnTo>
                  <a:pt x="197" y="840"/>
                </a:lnTo>
                <a:lnTo>
                  <a:pt x="223" y="840"/>
                </a:lnTo>
                <a:lnTo>
                  <a:pt x="251" y="794"/>
                </a:lnTo>
                <a:lnTo>
                  <a:pt x="255" y="719"/>
                </a:lnTo>
                <a:lnTo>
                  <a:pt x="244" y="680"/>
                </a:lnTo>
                <a:lnTo>
                  <a:pt x="216" y="644"/>
                </a:lnTo>
                <a:lnTo>
                  <a:pt x="187" y="591"/>
                </a:lnTo>
                <a:lnTo>
                  <a:pt x="235" y="518"/>
                </a:lnTo>
                <a:lnTo>
                  <a:pt x="246" y="468"/>
                </a:lnTo>
                <a:lnTo>
                  <a:pt x="241" y="423"/>
                </a:lnTo>
                <a:lnTo>
                  <a:pt x="217" y="395"/>
                </a:lnTo>
                <a:lnTo>
                  <a:pt x="165" y="366"/>
                </a:lnTo>
                <a:lnTo>
                  <a:pt x="108" y="312"/>
                </a:lnTo>
                <a:lnTo>
                  <a:pt x="90" y="272"/>
                </a:lnTo>
                <a:lnTo>
                  <a:pt x="61" y="246"/>
                </a:lnTo>
                <a:lnTo>
                  <a:pt x="7" y="201"/>
                </a:lnTo>
                <a:lnTo>
                  <a:pt x="0" y="168"/>
                </a:lnTo>
                <a:lnTo>
                  <a:pt x="21" y="126"/>
                </a:lnTo>
                <a:lnTo>
                  <a:pt x="48" y="50"/>
                </a:lnTo>
                <a:lnTo>
                  <a:pt x="36" y="3"/>
                </a:lnTo>
              </a:path>
            </a:pathLst>
          </a:custGeom>
          <a:solidFill>
            <a:srgbClr val="0000FF"/>
          </a:solidFill>
          <a:ln>
            <a:noFill/>
          </a:ln>
          <a:extLst>
            <a:ext uri="{91240B29-F687-4F45-9708-019B960494DF}">
              <a14:hiddenLine xmlns:a14="http://schemas.microsoft.com/office/drawing/2010/main" w="317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4178" name="Group 36">
            <a:extLst>
              <a:ext uri="{FF2B5EF4-FFF2-40B4-BE49-F238E27FC236}">
                <a16:creationId xmlns:a16="http://schemas.microsoft.com/office/drawing/2014/main" id="{EB607C9E-6891-464A-BA06-EAC930A80264}"/>
              </a:ext>
            </a:extLst>
          </xdr:cNvPr>
          <xdr:cNvGrpSpPr>
            <a:grpSpLocks/>
          </xdr:cNvGrpSpPr>
        </xdr:nvGrpSpPr>
        <xdr:grpSpPr bwMode="auto">
          <a:xfrm>
            <a:off x="44" y="52"/>
            <a:ext cx="27" cy="36"/>
            <a:chOff x="787" y="199"/>
            <a:chExt cx="30" cy="39"/>
          </a:xfrm>
        </xdr:grpSpPr>
        <xdr:sp macro="" textlink="">
          <xdr:nvSpPr>
            <xdr:cNvPr id="4180" name="Freeform 37">
              <a:extLst>
                <a:ext uri="{FF2B5EF4-FFF2-40B4-BE49-F238E27FC236}">
                  <a16:creationId xmlns:a16="http://schemas.microsoft.com/office/drawing/2014/main" id="{F89E95A9-6BAB-E347-8032-524E887274AA}"/>
                </a:ext>
              </a:extLst>
            </xdr:cNvPr>
            <xdr:cNvSpPr>
              <a:spLocks/>
            </xdr:cNvSpPr>
          </xdr:nvSpPr>
          <xdr:spPr bwMode="auto">
            <a:xfrm>
              <a:off x="787" y="202"/>
              <a:ext cx="30" cy="36"/>
            </a:xfrm>
            <a:custGeom>
              <a:avLst/>
              <a:gdLst>
                <a:gd name="T0" fmla="*/ 0 w 953"/>
                <a:gd name="T1" fmla="*/ 0 h 1319"/>
                <a:gd name="T2" fmla="*/ 163 w 953"/>
                <a:gd name="T3" fmla="*/ 1273 h 1319"/>
                <a:gd name="T4" fmla="*/ 178 w 953"/>
                <a:gd name="T5" fmla="*/ 1286 h 1319"/>
                <a:gd name="T6" fmla="*/ 194 w 953"/>
                <a:gd name="T7" fmla="*/ 1292 h 1319"/>
                <a:gd name="T8" fmla="*/ 281 w 953"/>
                <a:gd name="T9" fmla="*/ 1307 h 1319"/>
                <a:gd name="T10" fmla="*/ 400 w 953"/>
                <a:gd name="T11" fmla="*/ 1319 h 1319"/>
                <a:gd name="T12" fmla="*/ 556 w 953"/>
                <a:gd name="T13" fmla="*/ 1318 h 1319"/>
                <a:gd name="T14" fmla="*/ 664 w 953"/>
                <a:gd name="T15" fmla="*/ 1308 h 1319"/>
                <a:gd name="T16" fmla="*/ 742 w 953"/>
                <a:gd name="T17" fmla="*/ 1297 h 1319"/>
                <a:gd name="T18" fmla="*/ 773 w 953"/>
                <a:gd name="T19" fmla="*/ 1285 h 1319"/>
                <a:gd name="T20" fmla="*/ 794 w 953"/>
                <a:gd name="T21" fmla="*/ 1271 h 1319"/>
                <a:gd name="T22" fmla="*/ 953 w 953"/>
                <a:gd name="T23" fmla="*/ 2 h 1319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953"/>
                <a:gd name="T37" fmla="*/ 0 h 1319"/>
                <a:gd name="T38" fmla="*/ 953 w 953"/>
                <a:gd name="T39" fmla="*/ 1319 h 1319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953" h="1319">
                  <a:moveTo>
                    <a:pt x="0" y="0"/>
                  </a:moveTo>
                  <a:lnTo>
                    <a:pt x="163" y="1273"/>
                  </a:lnTo>
                  <a:lnTo>
                    <a:pt x="178" y="1286"/>
                  </a:lnTo>
                  <a:lnTo>
                    <a:pt x="194" y="1292"/>
                  </a:lnTo>
                  <a:lnTo>
                    <a:pt x="281" y="1307"/>
                  </a:lnTo>
                  <a:lnTo>
                    <a:pt x="400" y="1319"/>
                  </a:lnTo>
                  <a:lnTo>
                    <a:pt x="556" y="1318"/>
                  </a:lnTo>
                  <a:lnTo>
                    <a:pt x="664" y="1308"/>
                  </a:lnTo>
                  <a:lnTo>
                    <a:pt x="742" y="1297"/>
                  </a:lnTo>
                  <a:lnTo>
                    <a:pt x="773" y="1285"/>
                  </a:lnTo>
                  <a:lnTo>
                    <a:pt x="794" y="1271"/>
                  </a:lnTo>
                  <a:lnTo>
                    <a:pt x="953" y="2"/>
                  </a:lnTo>
                </a:path>
              </a:pathLst>
            </a:cu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4181" name="Oval 38">
              <a:extLst>
                <a:ext uri="{FF2B5EF4-FFF2-40B4-BE49-F238E27FC236}">
                  <a16:creationId xmlns:a16="http://schemas.microsoft.com/office/drawing/2014/main" id="{05E7CD5D-E69A-7B4F-AA43-DD5C5DD59CF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7" y="199"/>
              <a:ext cx="30" cy="5"/>
            </a:xfrm>
            <a:prstGeom prst="ellipse">
              <a:avLst/>
            </a:prstGeom>
            <a:solidFill>
              <a:srgbClr val="0000FF"/>
            </a:solidFill>
            <a:ln w="6350">
              <a:solidFill>
                <a:srgbClr val="FFFFFF"/>
              </a:solidFill>
              <a:round/>
              <a:headEnd/>
              <a:tailEnd/>
            </a:ln>
          </xdr:spPr>
        </xdr:sp>
      </xdr:grpSp>
      <xdr:sp macro="" textlink="">
        <xdr:nvSpPr>
          <xdr:cNvPr id="4135" name="WordArt 39">
            <a:extLst>
              <a:ext uri="{FF2B5EF4-FFF2-40B4-BE49-F238E27FC236}">
                <a16:creationId xmlns:a16="http://schemas.microsoft.com/office/drawing/2014/main" id="{5AE0B2D8-47C8-EE40-8BDC-BD66A556EA8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8" y="61"/>
            <a:ext cx="20" cy="11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4400" b="1" kern="10" spc="0">
                <a:ln w="9525">
                  <a:noFill/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Arial"/>
                <a:cs typeface="Arial"/>
              </a:rPr>
              <a:t>FRWA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Aaron.Van.Smith/My%20Documents/DW%20Needs%20Survey/Live%20Oak/LiveOak-CapacityAnalysisReportDRAFT-09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Class"/>
      <sheetName val="Proprietary"/>
      <sheetName val="Questions"/>
      <sheetName val="Service Area"/>
      <sheetName val="Schematic"/>
      <sheetName val="Population"/>
      <sheetName val="Projections"/>
      <sheetName val="MOR Data"/>
      <sheetName val="MOR Chart"/>
      <sheetName val="Water Demand Projections"/>
      <sheetName val="Water Demand Chart"/>
      <sheetName val="Capacity"/>
      <sheetName val="Recommendations"/>
      <sheetName val="Wells"/>
      <sheetName val="Treatment"/>
      <sheetName val="StorageTanks"/>
      <sheetName val="Transfer &amp; High Service Pumps"/>
      <sheetName val="Standby Power"/>
      <sheetName val="Distribution Piping"/>
      <sheetName val="Distribution Inventory"/>
      <sheetName val="NFF"/>
      <sheetName val="NFF-O Classes"/>
      <sheetName val="NFF-Xi"/>
      <sheetName val="NFF-Pi"/>
      <sheetName val="Cert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31"/>
  <sheetViews>
    <sheetView showGridLines="0" tabSelected="1" view="pageBreakPreview" topLeftCell="A4" zoomScale="75" zoomScaleNormal="75" zoomScaleSheetLayoutView="75" workbookViewId="0">
      <selection activeCell="B11" sqref="B11"/>
    </sheetView>
  </sheetViews>
  <sheetFormatPr baseColWidth="10" defaultColWidth="9.1640625" defaultRowHeight="18"/>
  <cols>
    <col min="1" max="1" width="3.6640625" style="2" customWidth="1"/>
    <col min="2" max="2" width="14.5" style="2" customWidth="1"/>
    <col min="3" max="7" width="11.6640625" style="2" customWidth="1"/>
    <col min="8" max="8" width="14.5" style="2" customWidth="1"/>
    <col min="9" max="9" width="3.6640625" style="2" customWidth="1"/>
    <col min="10" max="12" width="0" style="2" hidden="1" customWidth="1"/>
    <col min="13" max="13" width="9.33203125" style="2" hidden="1" customWidth="1"/>
    <col min="14" max="14" width="12.33203125" style="2" hidden="1" customWidth="1"/>
    <col min="15" max="15" width="9.33203125" style="2" hidden="1" customWidth="1"/>
    <col min="16" max="19" width="0" style="2" hidden="1" customWidth="1"/>
    <col min="20" max="20" width="9.1640625" style="2"/>
    <col min="21" max="33" width="9.1640625" style="3"/>
    <col min="34" max="16384" width="9.1640625" style="2"/>
  </cols>
  <sheetData>
    <row r="1" spans="1:33">
      <c r="A1" s="1"/>
      <c r="B1" s="1"/>
      <c r="C1" s="1"/>
      <c r="D1" s="1"/>
      <c r="E1" s="1"/>
      <c r="F1" s="1"/>
      <c r="G1" s="1"/>
      <c r="H1" s="1"/>
      <c r="I1" s="1"/>
    </row>
    <row r="2" spans="1:33" ht="12" customHeight="1">
      <c r="A2" s="1"/>
      <c r="B2" s="3"/>
      <c r="C2" s="3"/>
      <c r="D2" s="3"/>
      <c r="E2" s="3"/>
      <c r="F2" s="3"/>
      <c r="G2" s="3"/>
      <c r="H2" s="3"/>
      <c r="I2" s="1"/>
    </row>
    <row r="3" spans="1:33" ht="12" customHeight="1">
      <c r="A3" s="1"/>
      <c r="B3" s="3"/>
      <c r="C3" s="3"/>
      <c r="D3" s="3"/>
      <c r="E3" s="3"/>
      <c r="F3" s="3"/>
      <c r="G3" s="3"/>
      <c r="H3" s="3"/>
      <c r="I3" s="1"/>
    </row>
    <row r="4" spans="1:33" s="28" customFormat="1" ht="30">
      <c r="A4" s="24"/>
      <c r="B4" s="25"/>
      <c r="C4" s="25"/>
      <c r="D4" s="25"/>
      <c r="E4" s="26"/>
      <c r="F4" s="27"/>
      <c r="G4" s="25"/>
      <c r="H4" s="25"/>
      <c r="I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ht="54">
      <c r="A5" s="1"/>
      <c r="B5" s="175" t="s">
        <v>13</v>
      </c>
      <c r="C5" s="175"/>
      <c r="D5" s="175"/>
      <c r="E5" s="175"/>
      <c r="F5" s="175"/>
      <c r="G5" s="175"/>
      <c r="H5" s="175"/>
      <c r="I5" s="1"/>
    </row>
    <row r="6" spans="1:33" ht="30">
      <c r="A6" s="1"/>
      <c r="B6" s="3"/>
      <c r="C6" s="172">
        <f>'Audit Sheet'!G92</f>
        <v>8.0200713000794066E-2</v>
      </c>
      <c r="D6" s="171" t="s">
        <v>192</v>
      </c>
      <c r="E6" s="171"/>
      <c r="F6" s="4"/>
      <c r="G6" s="5"/>
      <c r="H6" s="4"/>
      <c r="I6" s="1"/>
    </row>
    <row r="7" spans="1:33" s="34" customFormat="1" ht="30">
      <c r="A7" s="29"/>
      <c r="B7" s="30"/>
      <c r="C7" s="30"/>
      <c r="D7" s="30"/>
      <c r="E7" s="31"/>
      <c r="F7" s="32"/>
      <c r="G7" s="33"/>
      <c r="H7" s="32"/>
      <c r="I7" s="2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33" s="11" customFormat="1" ht="45">
      <c r="A8" s="7"/>
      <c r="B8" s="8" t="s">
        <v>17</v>
      </c>
      <c r="C8" s="9"/>
      <c r="D8" s="9"/>
      <c r="E8" s="91" t="s">
        <v>32</v>
      </c>
      <c r="F8" s="10"/>
      <c r="G8" s="10"/>
      <c r="H8" s="10"/>
      <c r="I8" s="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 s="11" customFormat="1" ht="42" customHeight="1">
      <c r="A9" s="7"/>
      <c r="B9" s="8"/>
      <c r="C9" s="9"/>
      <c r="D9" s="9"/>
      <c r="E9" s="91"/>
      <c r="F9" s="10"/>
      <c r="G9" s="10"/>
      <c r="H9" s="10"/>
      <c r="I9" s="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 ht="18" customHeight="1">
      <c r="A10" s="1"/>
      <c r="B10" s="12"/>
      <c r="C10" s="3"/>
      <c r="D10" s="3"/>
      <c r="E10" s="13"/>
      <c r="F10" s="14"/>
      <c r="G10" s="14"/>
      <c r="H10" s="14"/>
      <c r="I10" s="1"/>
    </row>
    <row r="11" spans="1:33" ht="20" customHeight="1">
      <c r="A11" s="7"/>
      <c r="B11" s="8" t="s">
        <v>18</v>
      </c>
      <c r="C11" s="9"/>
      <c r="D11" s="9"/>
      <c r="E11" s="15" t="s">
        <v>33</v>
      </c>
      <c r="F11" s="10"/>
      <c r="G11" s="10"/>
      <c r="H11" s="10"/>
      <c r="I11" s="7"/>
    </row>
    <row r="12" spans="1:33" ht="20" customHeight="1">
      <c r="A12" s="7"/>
      <c r="B12" s="8"/>
      <c r="C12" s="9"/>
      <c r="D12" s="9"/>
      <c r="E12" s="15" t="s">
        <v>34</v>
      </c>
      <c r="F12" s="9"/>
      <c r="G12" s="9"/>
      <c r="H12" s="9"/>
      <c r="I12" s="7"/>
    </row>
    <row r="13" spans="1:33" ht="20" customHeight="1">
      <c r="A13" s="7"/>
      <c r="B13" s="8" t="s">
        <v>19</v>
      </c>
      <c r="C13" s="9"/>
      <c r="D13" s="9"/>
      <c r="E13" s="15" t="s">
        <v>35</v>
      </c>
      <c r="F13" s="9"/>
      <c r="G13" s="9"/>
      <c r="H13" s="9"/>
      <c r="I13" s="7"/>
    </row>
    <row r="14" spans="1:33" ht="20" customHeight="1">
      <c r="A14" s="7"/>
      <c r="B14" s="8" t="s">
        <v>20</v>
      </c>
      <c r="C14" s="9"/>
      <c r="D14" s="9"/>
      <c r="E14" s="15" t="s">
        <v>36</v>
      </c>
      <c r="F14" s="9"/>
      <c r="G14" s="9"/>
      <c r="H14" s="9"/>
      <c r="I14" s="7"/>
    </row>
    <row r="15" spans="1:33" ht="20" customHeight="1">
      <c r="A15" s="7"/>
      <c r="B15" s="8" t="s">
        <v>21</v>
      </c>
      <c r="C15" s="9"/>
      <c r="D15" s="9"/>
      <c r="E15" s="15" t="s">
        <v>37</v>
      </c>
      <c r="F15" s="9"/>
      <c r="G15" s="9"/>
      <c r="H15" s="9"/>
      <c r="I15" s="7"/>
    </row>
    <row r="16" spans="1:33" ht="20" customHeight="1">
      <c r="A16" s="7"/>
      <c r="B16" s="8" t="s">
        <v>22</v>
      </c>
      <c r="C16" s="9"/>
      <c r="D16" s="9"/>
      <c r="E16" s="15" t="s">
        <v>38</v>
      </c>
      <c r="F16" s="9"/>
      <c r="G16" s="9"/>
      <c r="H16" s="9"/>
      <c r="I16" s="7"/>
    </row>
    <row r="17" spans="1:33" ht="20" customHeight="1">
      <c r="A17" s="7"/>
      <c r="B17" s="8" t="s">
        <v>40</v>
      </c>
      <c r="E17" s="37">
        <v>5500</v>
      </c>
      <c r="G17" s="36"/>
      <c r="H17" s="9"/>
      <c r="I17" s="7"/>
    </row>
    <row r="18" spans="1:33" ht="20" customHeight="1">
      <c r="A18" s="7"/>
      <c r="B18" s="8" t="s">
        <v>39</v>
      </c>
      <c r="C18" s="9"/>
      <c r="D18" s="9"/>
      <c r="E18" s="37">
        <v>2000</v>
      </c>
      <c r="F18" s="35"/>
      <c r="G18" s="36"/>
      <c r="H18" s="9"/>
      <c r="I18" s="7"/>
    </row>
    <row r="19" spans="1:33" ht="20" customHeight="1">
      <c r="A19" s="7"/>
      <c r="B19" s="8" t="s">
        <v>23</v>
      </c>
      <c r="C19" s="9"/>
      <c r="D19" s="9"/>
      <c r="E19" s="16">
        <v>1234567</v>
      </c>
      <c r="F19" s="9"/>
      <c r="G19" s="9"/>
      <c r="H19" s="9"/>
      <c r="I19" s="7"/>
    </row>
    <row r="20" spans="1:33" ht="20" customHeight="1">
      <c r="A20" s="7"/>
      <c r="B20" s="8" t="s">
        <v>24</v>
      </c>
      <c r="C20" s="9"/>
      <c r="D20" s="9"/>
      <c r="E20" s="16" t="s">
        <v>41</v>
      </c>
      <c r="F20" s="9"/>
      <c r="G20" s="9"/>
      <c r="H20" s="9"/>
      <c r="I20" s="7"/>
    </row>
    <row r="21" spans="1:33" s="42" customFormat="1" ht="23">
      <c r="A21" s="38"/>
      <c r="B21" s="39"/>
      <c r="C21" s="40"/>
      <c r="D21" s="40"/>
      <c r="E21" s="41" t="s">
        <v>11</v>
      </c>
      <c r="F21" s="40"/>
      <c r="G21" s="40"/>
      <c r="H21" s="40"/>
      <c r="I21" s="38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s="42" customFormat="1" ht="23">
      <c r="A22" s="38"/>
      <c r="B22" s="40"/>
      <c r="C22" s="40"/>
      <c r="D22" s="40"/>
      <c r="E22" s="40"/>
      <c r="F22" s="40"/>
      <c r="G22" s="40"/>
      <c r="H22" s="40"/>
      <c r="I22" s="38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>
      <c r="A23" s="7"/>
      <c r="B23" s="8" t="s">
        <v>15</v>
      </c>
      <c r="C23" s="9"/>
      <c r="D23" s="174">
        <v>39416</v>
      </c>
      <c r="E23" s="174"/>
      <c r="F23" s="174"/>
      <c r="G23" s="9"/>
      <c r="H23" s="9"/>
      <c r="I23" s="7"/>
    </row>
    <row r="24" spans="1:33">
      <c r="A24" s="1"/>
      <c r="B24" s="3"/>
      <c r="C24" s="3"/>
      <c r="E24" s="3"/>
      <c r="F24" s="3"/>
      <c r="G24" s="3"/>
      <c r="H24" s="3"/>
      <c r="I24" s="1"/>
    </row>
    <row r="25" spans="1:33" ht="21">
      <c r="A25" s="1"/>
      <c r="B25" s="3"/>
      <c r="C25" s="3"/>
      <c r="D25" s="17" t="s">
        <v>25</v>
      </c>
      <c r="E25" s="44" t="s">
        <v>42</v>
      </c>
      <c r="F25" s="3"/>
      <c r="G25" s="3"/>
      <c r="H25" s="3"/>
      <c r="I25" s="1"/>
    </row>
    <row r="26" spans="1:33" ht="30">
      <c r="A26" s="1"/>
      <c r="B26" s="3"/>
      <c r="C26" s="3"/>
      <c r="D26" s="18" t="s">
        <v>12</v>
      </c>
      <c r="E26" s="3"/>
      <c r="F26" s="3"/>
      <c r="G26" s="3"/>
      <c r="H26" s="3"/>
      <c r="I26" s="1"/>
    </row>
    <row r="27" spans="1:33">
      <c r="A27" s="1"/>
      <c r="B27" s="3"/>
      <c r="C27" s="3"/>
      <c r="D27" s="19" t="s">
        <v>26</v>
      </c>
      <c r="F27" s="3"/>
      <c r="G27" s="3"/>
      <c r="H27" s="3"/>
      <c r="I27" s="1"/>
    </row>
    <row r="28" spans="1:33">
      <c r="A28" s="1"/>
      <c r="B28" s="3"/>
      <c r="C28" s="3"/>
      <c r="D28" s="19" t="s">
        <v>27</v>
      </c>
      <c r="F28" s="3"/>
      <c r="G28" s="173"/>
      <c r="H28" s="173"/>
      <c r="I28" s="1"/>
    </row>
    <row r="29" spans="1:33" s="23" customFormat="1">
      <c r="A29" s="20"/>
      <c r="B29" s="21"/>
      <c r="C29" s="21"/>
      <c r="D29" s="19" t="s">
        <v>28</v>
      </c>
      <c r="E29" s="19" t="s">
        <v>29</v>
      </c>
      <c r="F29" s="21"/>
      <c r="G29" s="21"/>
      <c r="H29" s="22"/>
      <c r="I29" s="20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s="23" customFormat="1">
      <c r="A30" s="20"/>
      <c r="B30" s="21"/>
      <c r="C30" s="21"/>
      <c r="D30" s="19" t="s">
        <v>30</v>
      </c>
      <c r="E30" s="19" t="s">
        <v>31</v>
      </c>
      <c r="F30" s="21"/>
      <c r="G30" s="21"/>
      <c r="H30" s="22"/>
      <c r="I30" s="20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>
      <c r="A31" s="1"/>
      <c r="B31" s="1"/>
      <c r="C31" s="1"/>
      <c r="D31" s="1"/>
      <c r="E31" s="1"/>
      <c r="F31" s="1"/>
      <c r="G31" s="1"/>
      <c r="H31" s="1"/>
      <c r="I31" s="1"/>
    </row>
  </sheetData>
  <mergeCells count="3">
    <mergeCell ref="G28:H28"/>
    <mergeCell ref="D23:F23"/>
    <mergeCell ref="B5:H5"/>
  </mergeCells>
  <phoneticPr fontId="18" type="noConversion"/>
  <printOptions horizontalCentered="1" verticalCentered="1"/>
  <pageMargins left="0.5" right="0.5" top="0.5" bottom="0.5" header="0.5" footer="0.5"/>
  <pageSetup scale="94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view="pageBreakPreview" topLeftCell="A77" zoomScaleNormal="100" workbookViewId="0">
      <selection activeCell="F92" sqref="F92"/>
    </sheetView>
  </sheetViews>
  <sheetFormatPr baseColWidth="10" defaultColWidth="9.1640625" defaultRowHeight="13"/>
  <cols>
    <col min="1" max="2" width="9" style="58" customWidth="1"/>
    <col min="3" max="3" width="10.6640625" style="58" customWidth="1"/>
    <col min="4" max="4" width="14.6640625" style="58" customWidth="1"/>
    <col min="5" max="5" width="14.1640625" style="58" customWidth="1"/>
    <col min="6" max="6" width="19.6640625" style="71" customWidth="1"/>
    <col min="7" max="7" width="19.6640625" style="58" customWidth="1"/>
    <col min="8" max="16384" width="9.1640625" style="58"/>
  </cols>
  <sheetData>
    <row r="1" spans="1:10" s="49" customFormat="1" ht="21">
      <c r="C1" s="44" t="s">
        <v>12</v>
      </c>
      <c r="D1" s="45"/>
      <c r="E1" s="46"/>
      <c r="F1" s="70"/>
      <c r="H1" s="46"/>
      <c r="I1" s="46"/>
      <c r="J1" s="48"/>
    </row>
    <row r="2" spans="1:10" s="49" customFormat="1" ht="16">
      <c r="C2" s="46" t="s">
        <v>43</v>
      </c>
      <c r="D2" s="50" t="str">
        <f>Cover!E8</f>
        <v>City of Normal</v>
      </c>
      <c r="E2" s="46"/>
      <c r="F2" s="6" t="s">
        <v>15</v>
      </c>
      <c r="G2" s="47">
        <f>Cover!D23</f>
        <v>39416</v>
      </c>
      <c r="H2" s="46"/>
      <c r="I2" s="46"/>
      <c r="J2" s="52"/>
    </row>
    <row r="3" spans="1:10" s="49" customFormat="1" ht="16">
      <c r="C3" s="46" t="s">
        <v>21</v>
      </c>
      <c r="D3" s="50" t="str">
        <f>Cover!E15</f>
        <v>Robert Normal, City Administrator</v>
      </c>
      <c r="E3" s="46"/>
      <c r="F3" s="6" t="s">
        <v>44</v>
      </c>
      <c r="G3" s="53">
        <f>Cover!E18</f>
        <v>2000</v>
      </c>
      <c r="H3" s="46"/>
      <c r="I3" s="46"/>
      <c r="J3" s="50"/>
    </row>
    <row r="4" spans="1:10" s="49" customFormat="1" ht="16">
      <c r="C4" s="46" t="s">
        <v>45</v>
      </c>
      <c r="D4" s="50" t="str">
        <f>Cover!E12</f>
        <v>Normal FL 3333</v>
      </c>
      <c r="E4" s="46"/>
      <c r="F4" s="6" t="s">
        <v>23</v>
      </c>
      <c r="G4" s="51">
        <f>Cover!E19</f>
        <v>1234567</v>
      </c>
      <c r="H4" s="46"/>
      <c r="I4" s="46"/>
      <c r="J4" s="50"/>
    </row>
    <row r="5" spans="1:10" ht="16">
      <c r="C5" s="46" t="s">
        <v>53</v>
      </c>
      <c r="D5" s="48" t="str">
        <f>Cover!E25</f>
        <v>FRWA Circuit Rider</v>
      </c>
      <c r="F5" s="6" t="s">
        <v>24</v>
      </c>
      <c r="G5" s="51" t="str">
        <f>Cover!E20</f>
        <v>County</v>
      </c>
    </row>
    <row r="6" spans="1:10" ht="16">
      <c r="C6" s="46"/>
      <c r="D6" s="48"/>
      <c r="G6" s="51"/>
    </row>
    <row r="7" spans="1:10" ht="26">
      <c r="A7" s="177" t="s">
        <v>129</v>
      </c>
      <c r="B7" s="177"/>
      <c r="C7" s="177"/>
      <c r="D7" s="177"/>
      <c r="E7" s="177"/>
      <c r="F7" s="177"/>
      <c r="G7" s="177"/>
      <c r="H7" s="55"/>
    </row>
    <row r="8" spans="1:10" s="57" customFormat="1" ht="15" customHeight="1">
      <c r="C8" s="56"/>
      <c r="D8" s="56"/>
      <c r="E8" s="56"/>
      <c r="F8" s="176" t="s">
        <v>57</v>
      </c>
      <c r="G8" s="176"/>
    </row>
    <row r="9" spans="1:10" s="57" customFormat="1" ht="18" customHeight="1" thickBot="1">
      <c r="A9" s="90" t="s">
        <v>54</v>
      </c>
      <c r="B9" s="89" t="s">
        <v>55</v>
      </c>
      <c r="C9" s="92"/>
      <c r="D9" s="92"/>
      <c r="E9" s="92"/>
      <c r="F9" s="88" t="s">
        <v>56</v>
      </c>
      <c r="G9" s="89" t="s">
        <v>58</v>
      </c>
    </row>
    <row r="10" spans="1:10" s="57" customFormat="1" ht="18" customHeight="1" thickTop="1">
      <c r="F10" s="72"/>
      <c r="G10" s="56"/>
      <c r="H10" s="56"/>
    </row>
    <row r="11" spans="1:10" s="57" customFormat="1" ht="18" customHeight="1">
      <c r="A11" s="68">
        <v>1</v>
      </c>
      <c r="B11" s="56" t="s">
        <v>0</v>
      </c>
      <c r="C11" s="56"/>
      <c r="D11" s="56"/>
      <c r="E11" s="56"/>
      <c r="F11" s="73"/>
      <c r="G11" s="75"/>
    </row>
    <row r="12" spans="1:10" s="60" customFormat="1" ht="18" customHeight="1">
      <c r="A12" s="61"/>
      <c r="B12" s="82" t="s">
        <v>59</v>
      </c>
      <c r="C12" s="82" t="s">
        <v>62</v>
      </c>
      <c r="D12" s="57"/>
      <c r="E12" s="57"/>
      <c r="F12" s="160">
        <f xml:space="preserve"> 'Water Pumped &amp; Sold'!N14</f>
        <v>16629715</v>
      </c>
      <c r="G12" s="76"/>
      <c r="H12" s="54"/>
    </row>
    <row r="13" spans="1:10" s="60" customFormat="1" ht="18" customHeight="1">
      <c r="A13" s="61"/>
      <c r="B13" s="82" t="s">
        <v>60</v>
      </c>
      <c r="C13" s="82" t="s">
        <v>63</v>
      </c>
      <c r="D13" s="57"/>
      <c r="E13" s="57"/>
      <c r="F13" s="160">
        <f>'Water Pumped &amp; Sold'!P12</f>
        <v>0</v>
      </c>
      <c r="G13" s="76"/>
      <c r="H13" s="54"/>
    </row>
    <row r="14" spans="1:10" s="60" customFormat="1" ht="18" customHeight="1">
      <c r="A14" s="61"/>
      <c r="B14" s="82" t="s">
        <v>61</v>
      </c>
      <c r="C14" s="82" t="s">
        <v>64</v>
      </c>
      <c r="D14" s="57"/>
      <c r="E14" s="57"/>
      <c r="F14" s="161"/>
      <c r="G14" s="76">
        <f>SUM(F12:F13)</f>
        <v>16629715</v>
      </c>
      <c r="H14" s="54"/>
    </row>
    <row r="15" spans="1:10" s="60" customFormat="1" ht="18" customHeight="1">
      <c r="A15" s="61"/>
      <c r="B15" s="57"/>
      <c r="C15" s="57"/>
      <c r="D15" s="57"/>
      <c r="E15" s="57"/>
      <c r="F15" s="162"/>
      <c r="G15" s="77"/>
      <c r="H15" s="54"/>
    </row>
    <row r="16" spans="1:10" s="60" customFormat="1" ht="18" customHeight="1">
      <c r="A16" s="61">
        <v>2</v>
      </c>
      <c r="B16" s="56" t="s">
        <v>1</v>
      </c>
      <c r="C16" s="56"/>
      <c r="D16" s="56"/>
      <c r="E16" s="56"/>
      <c r="F16" s="162"/>
      <c r="G16" s="78"/>
      <c r="H16" s="54"/>
    </row>
    <row r="17" spans="1:8" s="60" customFormat="1" ht="18" customHeight="1">
      <c r="A17" s="61"/>
      <c r="B17" s="82" t="s">
        <v>59</v>
      </c>
      <c r="C17" s="82" t="s">
        <v>66</v>
      </c>
      <c r="D17" s="57"/>
      <c r="E17" s="57"/>
      <c r="F17" s="163">
        <v>0</v>
      </c>
      <c r="G17" s="76"/>
      <c r="H17" s="54"/>
    </row>
    <row r="18" spans="1:8" s="60" customFormat="1" ht="18" customHeight="1">
      <c r="A18" s="61"/>
      <c r="B18" s="82" t="s">
        <v>60</v>
      </c>
      <c r="C18" s="82" t="s">
        <v>67</v>
      </c>
      <c r="D18" s="57"/>
      <c r="E18" s="57"/>
      <c r="F18" s="163">
        <v>0</v>
      </c>
      <c r="G18" s="78"/>
      <c r="H18" s="69"/>
    </row>
    <row r="19" spans="1:8" s="60" customFormat="1" ht="18" customHeight="1">
      <c r="A19" s="61"/>
      <c r="B19" s="82" t="s">
        <v>61</v>
      </c>
      <c r="C19" s="82" t="s">
        <v>68</v>
      </c>
      <c r="D19" s="57"/>
      <c r="E19" s="57"/>
      <c r="F19" s="163">
        <v>0</v>
      </c>
      <c r="G19" s="78"/>
      <c r="H19" s="69"/>
    </row>
    <row r="20" spans="1:8" s="60" customFormat="1" ht="18" customHeight="1">
      <c r="A20" s="61"/>
      <c r="B20" s="82" t="s">
        <v>65</v>
      </c>
      <c r="C20" s="82" t="s">
        <v>69</v>
      </c>
      <c r="D20" s="57"/>
      <c r="E20" s="57"/>
      <c r="F20" s="164">
        <f>'Water Pumped &amp; Sold'!O14</f>
        <v>0</v>
      </c>
      <c r="G20" s="74">
        <f>SUM(F17:F20)</f>
        <v>0</v>
      </c>
      <c r="H20" s="69"/>
    </row>
    <row r="21" spans="1:8" s="60" customFormat="1" ht="18" customHeight="1">
      <c r="A21" s="61"/>
      <c r="B21" s="59"/>
      <c r="C21" s="59"/>
      <c r="D21" s="59"/>
      <c r="E21" s="59"/>
      <c r="F21" s="162"/>
      <c r="G21" s="79"/>
      <c r="H21" s="80"/>
    </row>
    <row r="22" spans="1:8" s="60" customFormat="1" ht="18" customHeight="1" thickBot="1">
      <c r="A22" s="61">
        <v>3</v>
      </c>
      <c r="B22" s="62" t="s">
        <v>2</v>
      </c>
      <c r="C22" s="62"/>
      <c r="D22" s="62"/>
      <c r="E22" s="62"/>
      <c r="F22" s="162"/>
      <c r="G22" s="81">
        <f>0+SUM(G14:G20)</f>
        <v>16629715</v>
      </c>
      <c r="H22" s="80"/>
    </row>
    <row r="23" spans="1:8" s="60" customFormat="1" ht="18" customHeight="1" thickTop="1">
      <c r="A23" s="61"/>
      <c r="B23" s="59"/>
      <c r="C23" s="59"/>
      <c r="D23" s="59"/>
      <c r="E23" s="59"/>
      <c r="F23" s="162"/>
      <c r="G23" s="78"/>
      <c r="H23" s="69"/>
    </row>
    <row r="24" spans="1:8" s="60" customFormat="1" ht="18" customHeight="1">
      <c r="A24" s="61">
        <v>4</v>
      </c>
      <c r="B24" s="62" t="s">
        <v>3</v>
      </c>
      <c r="C24" s="62"/>
      <c r="D24" s="62"/>
      <c r="E24" s="62"/>
      <c r="F24" s="162"/>
      <c r="G24" s="76"/>
      <c r="H24" s="54"/>
    </row>
    <row r="25" spans="1:8" s="60" customFormat="1" ht="18" customHeight="1">
      <c r="A25" s="61"/>
      <c r="B25" s="82" t="s">
        <v>59</v>
      </c>
      <c r="C25" s="83" t="s">
        <v>70</v>
      </c>
      <c r="D25" s="64"/>
      <c r="E25" s="64"/>
      <c r="F25" s="160">
        <f xml:space="preserve"> 'Water Pumped &amp; Sold'!P17</f>
        <v>11774000</v>
      </c>
      <c r="G25" s="76"/>
      <c r="H25" s="54"/>
    </row>
    <row r="26" spans="1:8" s="60" customFormat="1" ht="18" customHeight="1">
      <c r="A26" s="61"/>
      <c r="B26" s="82" t="s">
        <v>60</v>
      </c>
      <c r="C26" s="83" t="s">
        <v>71</v>
      </c>
      <c r="D26" s="64"/>
      <c r="E26" s="64"/>
      <c r="F26" s="160">
        <f xml:space="preserve"> 'Water Pumped &amp; Sold'!P18</f>
        <v>0</v>
      </c>
      <c r="G26" s="76"/>
      <c r="H26" s="54"/>
    </row>
    <row r="27" spans="1:8" s="60" customFormat="1" ht="18" customHeight="1">
      <c r="A27" s="61"/>
      <c r="B27" s="82" t="s">
        <v>61</v>
      </c>
      <c r="C27" s="83" t="s">
        <v>142</v>
      </c>
      <c r="D27" s="64"/>
      <c r="E27" s="64"/>
      <c r="F27" s="160">
        <f xml:space="preserve"> 'Water Pumped &amp; Sold'!P19</f>
        <v>0</v>
      </c>
      <c r="G27" s="76"/>
      <c r="H27" s="54"/>
    </row>
    <row r="28" spans="1:8" s="60" customFormat="1" ht="18" customHeight="1">
      <c r="A28" s="61"/>
      <c r="B28" s="82" t="s">
        <v>65</v>
      </c>
      <c r="C28" s="83" t="s">
        <v>145</v>
      </c>
      <c r="D28" s="64"/>
      <c r="E28" s="64"/>
      <c r="F28" s="160">
        <f xml:space="preserve"> 'Water Pumped &amp; Sold'!P20</f>
        <v>0</v>
      </c>
      <c r="G28" s="76"/>
      <c r="H28" s="54"/>
    </row>
    <row r="29" spans="1:8" s="60" customFormat="1" ht="18" customHeight="1">
      <c r="A29" s="61"/>
      <c r="B29" s="82" t="s">
        <v>76</v>
      </c>
      <c r="C29" s="83" t="s">
        <v>144</v>
      </c>
      <c r="D29" s="64"/>
      <c r="E29" s="64"/>
      <c r="F29" s="165"/>
      <c r="G29" s="76">
        <f>SUM(F25:F28)</f>
        <v>11774000</v>
      </c>
      <c r="H29" s="54"/>
    </row>
    <row r="30" spans="1:8" s="60" customFormat="1" ht="18" customHeight="1">
      <c r="A30" s="61"/>
      <c r="B30" s="59"/>
      <c r="C30" s="59"/>
      <c r="D30" s="59"/>
      <c r="E30" s="59"/>
      <c r="F30" s="162"/>
      <c r="G30" s="77"/>
      <c r="H30" s="54"/>
    </row>
    <row r="31" spans="1:8" s="60" customFormat="1" ht="18" customHeight="1">
      <c r="A31" s="61">
        <v>5</v>
      </c>
      <c r="B31" s="62" t="s">
        <v>4</v>
      </c>
      <c r="C31" s="62"/>
      <c r="D31" s="62"/>
      <c r="E31" s="62"/>
      <c r="F31" s="162"/>
      <c r="G31" s="76"/>
      <c r="H31" s="54"/>
    </row>
    <row r="32" spans="1:8" s="60" customFormat="1" ht="18" customHeight="1">
      <c r="A32" s="61"/>
      <c r="B32" s="82" t="s">
        <v>59</v>
      </c>
      <c r="C32" s="84" t="s">
        <v>74</v>
      </c>
      <c r="D32" s="59"/>
      <c r="E32" s="59"/>
      <c r="F32" s="163">
        <v>0</v>
      </c>
      <c r="G32" s="76"/>
      <c r="H32" s="54"/>
    </row>
    <row r="33" spans="1:8" s="60" customFormat="1" ht="18" customHeight="1">
      <c r="A33" s="61"/>
      <c r="B33" s="82" t="s">
        <v>60</v>
      </c>
      <c r="C33" s="84" t="s">
        <v>73</v>
      </c>
      <c r="D33" s="59"/>
      <c r="E33" s="59"/>
      <c r="F33" s="163">
        <v>0</v>
      </c>
      <c r="G33" s="76"/>
      <c r="H33" s="54"/>
    </row>
    <row r="34" spans="1:8" s="60" customFormat="1" ht="18" customHeight="1">
      <c r="A34" s="61"/>
      <c r="B34" s="82" t="s">
        <v>61</v>
      </c>
      <c r="C34" s="84" t="s">
        <v>72</v>
      </c>
      <c r="D34" s="59"/>
      <c r="E34" s="59"/>
      <c r="F34" s="162"/>
      <c r="G34" s="74">
        <f>SUM(F31:F33)</f>
        <v>0</v>
      </c>
      <c r="H34" s="54"/>
    </row>
    <row r="35" spans="1:8" s="60" customFormat="1" ht="18" customHeight="1">
      <c r="A35" s="61"/>
      <c r="B35" s="59"/>
      <c r="C35" s="59"/>
      <c r="D35" s="59"/>
      <c r="E35" s="59"/>
      <c r="F35" s="162"/>
      <c r="G35" s="78"/>
      <c r="H35" s="54"/>
    </row>
    <row r="36" spans="1:8" s="60" customFormat="1" ht="18" customHeight="1" thickBot="1">
      <c r="A36" s="61">
        <v>6</v>
      </c>
      <c r="B36" s="62" t="s">
        <v>143</v>
      </c>
      <c r="C36" s="62"/>
      <c r="D36" s="62"/>
      <c r="E36" s="62"/>
      <c r="F36" s="162"/>
      <c r="G36" s="81">
        <f>SUM(G26:G34)</f>
        <v>11774000</v>
      </c>
      <c r="H36" s="54"/>
    </row>
    <row r="37" spans="1:8" s="60" customFormat="1" ht="18" customHeight="1" thickTop="1">
      <c r="A37" s="61"/>
      <c r="B37" s="59"/>
      <c r="C37" s="59"/>
      <c r="D37" s="59"/>
      <c r="E37" s="59"/>
      <c r="F37" s="162"/>
      <c r="H37" s="54"/>
    </row>
    <row r="38" spans="1:8" s="60" customFormat="1" ht="18" customHeight="1" thickBot="1">
      <c r="A38" s="61">
        <v>7</v>
      </c>
      <c r="B38" s="62" t="s">
        <v>75</v>
      </c>
      <c r="C38" s="62"/>
      <c r="D38" s="62"/>
      <c r="E38" s="62"/>
      <c r="F38" s="162"/>
      <c r="G38" s="81">
        <f>G22-G36</f>
        <v>4855715</v>
      </c>
      <c r="H38" s="54"/>
    </row>
    <row r="39" spans="1:8" s="60" customFormat="1" ht="18" customHeight="1" thickTop="1">
      <c r="A39" s="61"/>
      <c r="B39" s="59"/>
      <c r="C39" s="59"/>
      <c r="D39" s="59"/>
      <c r="E39" s="59"/>
      <c r="F39" s="162"/>
      <c r="G39" s="77"/>
      <c r="H39" s="54"/>
    </row>
    <row r="40" spans="1:8" s="60" customFormat="1" ht="18" customHeight="1">
      <c r="A40" s="61">
        <v>8</v>
      </c>
      <c r="B40" s="62" t="s">
        <v>5</v>
      </c>
      <c r="C40" s="62"/>
      <c r="D40" s="62"/>
      <c r="E40" s="62"/>
      <c r="F40" s="162"/>
      <c r="G40" s="76"/>
      <c r="H40" s="54"/>
    </row>
    <row r="41" spans="1:8" s="60" customFormat="1" ht="18" customHeight="1">
      <c r="A41" s="61"/>
      <c r="B41" s="82" t="s">
        <v>59</v>
      </c>
      <c r="C41" s="82" t="s">
        <v>80</v>
      </c>
      <c r="D41" s="65"/>
      <c r="E41" s="65"/>
      <c r="F41" s="160">
        <f>'Water Losses'!N9</f>
        <v>0</v>
      </c>
      <c r="G41" s="76"/>
      <c r="H41" s="63"/>
    </row>
    <row r="42" spans="1:8" s="60" customFormat="1" ht="18" customHeight="1">
      <c r="A42" s="61"/>
      <c r="B42" s="82" t="s">
        <v>60</v>
      </c>
      <c r="C42" s="82" t="s">
        <v>81</v>
      </c>
      <c r="D42" s="65"/>
      <c r="E42" s="65"/>
      <c r="F42" s="160">
        <f>'Water Losses'!N10</f>
        <v>270000</v>
      </c>
      <c r="G42" s="76"/>
      <c r="H42" s="63"/>
    </row>
    <row r="43" spans="1:8" s="60" customFormat="1" ht="18" customHeight="1">
      <c r="A43" s="61"/>
      <c r="B43" s="82" t="s">
        <v>61</v>
      </c>
      <c r="C43" s="82" t="s">
        <v>82</v>
      </c>
      <c r="D43" s="65"/>
      <c r="E43" s="65"/>
      <c r="F43" s="160">
        <f>'Water Losses'!N11</f>
        <v>0</v>
      </c>
      <c r="G43" s="76"/>
      <c r="H43" s="63"/>
    </row>
    <row r="44" spans="1:8" s="60" customFormat="1" ht="18" customHeight="1">
      <c r="A44" s="61"/>
      <c r="B44" s="82" t="s">
        <v>65</v>
      </c>
      <c r="C44" s="82" t="s">
        <v>83</v>
      </c>
      <c r="D44" s="65"/>
      <c r="E44" s="65"/>
      <c r="F44" s="160">
        <f>'Water Losses'!N12</f>
        <v>0</v>
      </c>
      <c r="G44" s="76"/>
      <c r="H44" s="63"/>
    </row>
    <row r="45" spans="1:8" s="60" customFormat="1" ht="18" customHeight="1">
      <c r="A45" s="61"/>
      <c r="B45" s="82" t="s">
        <v>76</v>
      </c>
      <c r="C45" s="82" t="s">
        <v>84</v>
      </c>
      <c r="D45" s="65"/>
      <c r="E45" s="65"/>
      <c r="F45" s="160">
        <f>'Water Losses'!N13</f>
        <v>0</v>
      </c>
      <c r="G45" s="76"/>
      <c r="H45" s="63"/>
    </row>
    <row r="46" spans="1:8" s="60" customFormat="1" ht="18" customHeight="1">
      <c r="A46" s="61"/>
      <c r="B46" s="82" t="s">
        <v>77</v>
      </c>
      <c r="C46" s="82" t="s">
        <v>85</v>
      </c>
      <c r="D46" s="65"/>
      <c r="E46" s="65"/>
      <c r="F46" s="160">
        <f>'Water Losses'!N14</f>
        <v>0</v>
      </c>
      <c r="G46" s="76"/>
      <c r="H46" s="63"/>
    </row>
    <row r="47" spans="1:8" s="60" customFormat="1" ht="18" customHeight="1">
      <c r="A47" s="61"/>
      <c r="B47" s="82" t="s">
        <v>78</v>
      </c>
      <c r="C47" s="82" t="s">
        <v>86</v>
      </c>
      <c r="D47" s="65"/>
      <c r="E47" s="65"/>
      <c r="F47" s="160">
        <f>'Water Losses'!N15</f>
        <v>0</v>
      </c>
      <c r="G47" s="76"/>
      <c r="H47" s="63"/>
    </row>
    <row r="48" spans="1:8" s="60" customFormat="1" ht="18" customHeight="1">
      <c r="A48" s="61"/>
      <c r="B48" s="82" t="s">
        <v>79</v>
      </c>
      <c r="C48" s="82" t="s">
        <v>87</v>
      </c>
      <c r="D48" s="65"/>
      <c r="E48" s="65"/>
      <c r="F48" s="160">
        <f>'Water Losses'!N16</f>
        <v>12000</v>
      </c>
      <c r="G48" s="76"/>
      <c r="H48" s="63"/>
    </row>
    <row r="49" spans="1:8" s="60" customFormat="1" ht="18" customHeight="1">
      <c r="A49" s="61"/>
      <c r="B49" s="82" t="s">
        <v>117</v>
      </c>
      <c r="C49" s="82" t="s">
        <v>88</v>
      </c>
      <c r="D49" s="65"/>
      <c r="E49" s="65"/>
      <c r="F49" s="160">
        <f>'Water Losses'!N17</f>
        <v>0</v>
      </c>
      <c r="G49" s="76"/>
      <c r="H49" s="63"/>
    </row>
    <row r="50" spans="1:8" s="60" customFormat="1" ht="18" customHeight="1">
      <c r="A50" s="61"/>
      <c r="B50" s="82" t="s">
        <v>118</v>
      </c>
      <c r="C50" s="82" t="s">
        <v>89</v>
      </c>
      <c r="D50" s="65"/>
      <c r="E50" s="65"/>
      <c r="F50" s="160">
        <f>'Water Losses'!N18</f>
        <v>0</v>
      </c>
      <c r="G50" s="76"/>
      <c r="H50" s="63"/>
    </row>
    <row r="51" spans="1:8" s="60" customFormat="1" ht="18" customHeight="1">
      <c r="A51" s="61"/>
      <c r="C51" s="83" t="s">
        <v>90</v>
      </c>
      <c r="D51" s="66"/>
      <c r="E51" s="66"/>
      <c r="F51" s="160">
        <f>'Water Losses'!N19</f>
        <v>0</v>
      </c>
      <c r="G51" s="76"/>
      <c r="H51" s="63"/>
    </row>
    <row r="52" spans="1:8" s="60" customFormat="1" ht="18" customHeight="1">
      <c r="A52" s="61"/>
      <c r="C52" s="83" t="s">
        <v>91</v>
      </c>
      <c r="D52" s="66"/>
      <c r="E52" s="66"/>
      <c r="F52" s="160">
        <f>'Water Losses'!N20</f>
        <v>0</v>
      </c>
      <c r="G52" s="76"/>
      <c r="H52" s="63"/>
    </row>
    <row r="53" spans="1:8" s="60" customFormat="1" ht="18" customHeight="1">
      <c r="A53" s="61"/>
      <c r="C53" s="83" t="s">
        <v>92</v>
      </c>
      <c r="D53" s="66"/>
      <c r="E53" s="66"/>
      <c r="F53" s="160">
        <f>'Water Losses'!N21</f>
        <v>0</v>
      </c>
      <c r="G53" s="76"/>
      <c r="H53" s="63"/>
    </row>
    <row r="54" spans="1:8" s="60" customFormat="1" ht="18" customHeight="1">
      <c r="A54" s="61"/>
      <c r="C54" s="83" t="s">
        <v>93</v>
      </c>
      <c r="D54" s="66"/>
      <c r="E54" s="66"/>
      <c r="F54" s="160">
        <f>'Water Losses'!N22</f>
        <v>0</v>
      </c>
      <c r="G54" s="76"/>
      <c r="H54" s="63"/>
    </row>
    <row r="55" spans="1:8" s="60" customFormat="1" ht="18" customHeight="1">
      <c r="A55" s="61"/>
      <c r="C55" s="83" t="s">
        <v>94</v>
      </c>
      <c r="D55" s="66"/>
      <c r="E55" s="66"/>
      <c r="F55" s="160">
        <f>'Water Losses'!N23</f>
        <v>0</v>
      </c>
      <c r="G55" s="76"/>
      <c r="H55" s="63"/>
    </row>
    <row r="56" spans="1:8" s="60" customFormat="1" ht="18" customHeight="1">
      <c r="A56" s="61"/>
      <c r="C56" s="83" t="s">
        <v>95</v>
      </c>
      <c r="D56" s="66"/>
      <c r="E56" s="66"/>
      <c r="F56" s="160">
        <f>'Water Losses'!N24</f>
        <v>0</v>
      </c>
      <c r="G56" s="76"/>
      <c r="H56" s="63"/>
    </row>
    <row r="57" spans="1:8" s="60" customFormat="1" ht="18" customHeight="1">
      <c r="A57" s="61"/>
      <c r="B57" s="85" t="s">
        <v>96</v>
      </c>
      <c r="C57" s="83" t="s">
        <v>102</v>
      </c>
      <c r="D57" s="65"/>
      <c r="E57" s="65"/>
      <c r="F57" s="160">
        <f>'Water Losses'!N25</f>
        <v>0</v>
      </c>
      <c r="G57" s="76"/>
      <c r="H57" s="63"/>
    </row>
    <row r="58" spans="1:8" s="60" customFormat="1" ht="18" customHeight="1">
      <c r="A58" s="61"/>
      <c r="B58" s="85" t="s">
        <v>97</v>
      </c>
      <c r="C58" s="83" t="s">
        <v>103</v>
      </c>
      <c r="D58" s="65"/>
      <c r="E58" s="65"/>
      <c r="F58" s="160">
        <f>'Water Losses'!N26</f>
        <v>0</v>
      </c>
      <c r="G58" s="76"/>
      <c r="H58" s="63"/>
    </row>
    <row r="59" spans="1:8" s="60" customFormat="1" ht="18" customHeight="1">
      <c r="A59" s="61"/>
      <c r="B59" s="85" t="s">
        <v>98</v>
      </c>
      <c r="C59" s="83" t="s">
        <v>104</v>
      </c>
      <c r="D59" s="65"/>
      <c r="E59" s="65"/>
      <c r="F59" s="160">
        <f>'Water Losses'!N27</f>
        <v>0</v>
      </c>
      <c r="G59" s="76"/>
      <c r="H59" s="63"/>
    </row>
    <row r="60" spans="1:8" s="60" customFormat="1" ht="18" customHeight="1">
      <c r="A60" s="61"/>
      <c r="B60" s="85" t="s">
        <v>99</v>
      </c>
      <c r="C60" s="83" t="s">
        <v>105</v>
      </c>
      <c r="D60" s="65"/>
      <c r="E60" s="65"/>
      <c r="F60" s="160">
        <f>'Water Losses'!N28</f>
        <v>0</v>
      </c>
      <c r="G60" s="76"/>
      <c r="H60" s="63"/>
    </row>
    <row r="61" spans="1:8" s="60" customFormat="1" ht="18" customHeight="1">
      <c r="A61" s="61"/>
      <c r="B61" s="85" t="s">
        <v>100</v>
      </c>
      <c r="C61" s="83" t="s">
        <v>106</v>
      </c>
      <c r="D61" s="65"/>
      <c r="E61" s="65"/>
      <c r="F61" s="160">
        <f>'Water Losses'!N29</f>
        <v>0</v>
      </c>
      <c r="G61" s="76"/>
      <c r="H61" s="63"/>
    </row>
    <row r="62" spans="1:8" s="60" customFormat="1" ht="18" customHeight="1">
      <c r="A62" s="61"/>
      <c r="B62" s="66" t="s">
        <v>46</v>
      </c>
      <c r="C62" s="82" t="s">
        <v>111</v>
      </c>
      <c r="D62" s="82"/>
      <c r="E62" s="66"/>
      <c r="F62" s="160">
        <f>'Water Losses'!N30</f>
        <v>0</v>
      </c>
      <c r="G62" s="76"/>
      <c r="H62" s="63"/>
    </row>
    <row r="63" spans="1:8" s="60" customFormat="1" ht="18" customHeight="1">
      <c r="A63" s="61"/>
      <c r="B63" s="66" t="s">
        <v>47</v>
      </c>
      <c r="C63" s="82" t="s">
        <v>112</v>
      </c>
      <c r="D63" s="82"/>
      <c r="E63" s="66"/>
      <c r="F63" s="160">
        <f>'Water Losses'!N31</f>
        <v>0</v>
      </c>
      <c r="G63" s="76"/>
      <c r="H63" s="63"/>
    </row>
    <row r="64" spans="1:8" s="60" customFormat="1" ht="18" customHeight="1">
      <c r="A64" s="61"/>
      <c r="B64" s="66" t="s">
        <v>48</v>
      </c>
      <c r="C64" s="82" t="s">
        <v>113</v>
      </c>
      <c r="D64" s="82"/>
      <c r="E64" s="66"/>
      <c r="F64" s="160">
        <f>'Water Losses'!N32</f>
        <v>0</v>
      </c>
      <c r="G64" s="76"/>
      <c r="H64" s="63"/>
    </row>
    <row r="65" spans="1:8" s="60" customFormat="1" ht="18" customHeight="1">
      <c r="A65" s="61"/>
      <c r="B65" s="66" t="s">
        <v>49</v>
      </c>
      <c r="C65" s="82" t="s">
        <v>114</v>
      </c>
      <c r="D65" s="82"/>
      <c r="E65" s="66"/>
      <c r="F65" s="160">
        <f>'Water Losses'!N33</f>
        <v>0</v>
      </c>
      <c r="G65" s="76"/>
      <c r="H65" s="63"/>
    </row>
    <row r="66" spans="1:8" s="60" customFormat="1" ht="18" customHeight="1">
      <c r="A66" s="61"/>
      <c r="B66" s="66" t="s">
        <v>50</v>
      </c>
      <c r="C66" s="82" t="s">
        <v>115</v>
      </c>
      <c r="D66" s="82"/>
      <c r="E66" s="66"/>
      <c r="F66" s="160">
        <f>'Water Losses'!N34</f>
        <v>0</v>
      </c>
      <c r="G66" s="76"/>
      <c r="H66" s="63"/>
    </row>
    <row r="67" spans="1:8" s="60" customFormat="1" ht="18" customHeight="1">
      <c r="A67" s="61"/>
      <c r="B67" s="66" t="s">
        <v>51</v>
      </c>
      <c r="C67" s="82" t="s">
        <v>116</v>
      </c>
      <c r="D67" s="82"/>
      <c r="E67" s="66"/>
      <c r="F67" s="160">
        <f>'Water Losses'!N35</f>
        <v>0</v>
      </c>
      <c r="G67" s="76"/>
      <c r="H67" s="63"/>
    </row>
    <row r="68" spans="1:8" s="60" customFormat="1" ht="18" customHeight="1">
      <c r="A68" s="61"/>
      <c r="B68" s="66" t="s">
        <v>52</v>
      </c>
      <c r="C68" s="82" t="s">
        <v>110</v>
      </c>
      <c r="D68" s="82"/>
      <c r="E68" s="66"/>
      <c r="F68" s="160">
        <f>'Water Losses'!N36</f>
        <v>0</v>
      </c>
      <c r="G68" s="76"/>
      <c r="H68" s="63"/>
    </row>
    <row r="69" spans="1:8" s="60" customFormat="1" ht="18" customHeight="1">
      <c r="A69" s="61"/>
      <c r="B69" s="85" t="s">
        <v>101</v>
      </c>
      <c r="C69" s="82" t="s">
        <v>108</v>
      </c>
      <c r="D69" s="82"/>
      <c r="E69" s="65"/>
      <c r="F69" s="160">
        <f>'Water Losses'!N37</f>
        <v>0</v>
      </c>
      <c r="G69" s="76"/>
      <c r="H69" s="63"/>
    </row>
    <row r="70" spans="1:8" s="60" customFormat="1" ht="18" customHeight="1">
      <c r="A70" s="61"/>
      <c r="B70" s="85" t="s">
        <v>107</v>
      </c>
      <c r="C70" s="82" t="s">
        <v>109</v>
      </c>
      <c r="D70" s="82"/>
      <c r="E70" s="65"/>
      <c r="F70" s="160">
        <f>'Water Losses'!N38</f>
        <v>3240000</v>
      </c>
      <c r="G70" s="76"/>
      <c r="H70" s="63"/>
    </row>
    <row r="71" spans="1:8" s="60" customFormat="1" ht="18" customHeight="1">
      <c r="A71" s="61"/>
      <c r="B71" s="59"/>
      <c r="C71" s="59"/>
      <c r="D71" s="59"/>
      <c r="E71" s="59"/>
      <c r="F71" s="166"/>
      <c r="H71" s="63"/>
    </row>
    <row r="72" spans="1:8" s="60" customFormat="1" ht="18" customHeight="1" thickBot="1">
      <c r="A72" s="61">
        <v>9</v>
      </c>
      <c r="B72" s="62" t="s">
        <v>9</v>
      </c>
      <c r="C72" s="62"/>
      <c r="D72" s="62"/>
      <c r="E72" s="62"/>
      <c r="F72" s="162"/>
      <c r="G72" s="81">
        <f>SUM(F41:F70)</f>
        <v>3522000</v>
      </c>
      <c r="H72" s="63"/>
    </row>
    <row r="73" spans="1:8" s="60" customFormat="1" ht="18" customHeight="1" thickTop="1">
      <c r="A73" s="61"/>
      <c r="B73" s="59"/>
      <c r="C73" s="59"/>
      <c r="D73" s="59"/>
      <c r="E73" s="59"/>
      <c r="F73" s="162"/>
      <c r="G73" s="79"/>
      <c r="H73" s="63"/>
    </row>
    <row r="74" spans="1:8" s="60" customFormat="1" ht="18" customHeight="1" thickBot="1">
      <c r="A74" s="61">
        <v>10</v>
      </c>
      <c r="B74" s="62" t="s">
        <v>6</v>
      </c>
      <c r="C74" s="62"/>
      <c r="D74" s="62"/>
      <c r="E74" s="62"/>
      <c r="F74" s="162"/>
      <c r="G74" s="81">
        <f>G38-G72</f>
        <v>1333715</v>
      </c>
      <c r="H74" s="63"/>
    </row>
    <row r="75" spans="1:8" s="60" customFormat="1" ht="18" customHeight="1" thickTop="1">
      <c r="A75" s="61"/>
      <c r="B75" s="59"/>
      <c r="C75" s="59"/>
      <c r="D75" s="59"/>
      <c r="E75" s="59"/>
      <c r="F75" s="162"/>
      <c r="G75" s="78"/>
      <c r="H75" s="63"/>
    </row>
    <row r="76" spans="1:8" s="60" customFormat="1" ht="18" customHeight="1">
      <c r="A76" s="61">
        <v>11</v>
      </c>
      <c r="B76" s="62" t="s">
        <v>7</v>
      </c>
      <c r="C76" s="62"/>
      <c r="D76" s="62"/>
      <c r="E76" s="62"/>
      <c r="F76" s="162"/>
      <c r="G76" s="76"/>
      <c r="H76" s="63"/>
    </row>
    <row r="77" spans="1:8" s="60" customFormat="1" ht="18" customHeight="1">
      <c r="A77" s="61"/>
      <c r="B77" s="82" t="s">
        <v>59</v>
      </c>
      <c r="C77" s="82" t="s">
        <v>119</v>
      </c>
      <c r="D77" s="82"/>
      <c r="E77" s="65"/>
      <c r="F77" s="160">
        <f>'Water Losses'!N42</f>
        <v>0</v>
      </c>
      <c r="G77" s="76"/>
      <c r="H77" s="63"/>
    </row>
    <row r="78" spans="1:8" s="60" customFormat="1" ht="18" customHeight="1">
      <c r="A78" s="61"/>
      <c r="B78" s="82" t="s">
        <v>60</v>
      </c>
      <c r="C78" s="82" t="s">
        <v>120</v>
      </c>
      <c r="D78" s="82"/>
      <c r="E78" s="65"/>
      <c r="F78" s="160">
        <f>'Water Losses'!N43</f>
        <v>0</v>
      </c>
      <c r="G78" s="76"/>
      <c r="H78" s="63"/>
    </row>
    <row r="79" spans="1:8" s="60" customFormat="1" ht="18" customHeight="1">
      <c r="A79" s="61"/>
      <c r="B79" s="82" t="s">
        <v>61</v>
      </c>
      <c r="C79" s="82" t="s">
        <v>121</v>
      </c>
      <c r="D79" s="82"/>
      <c r="E79" s="65"/>
      <c r="F79" s="160">
        <f>'Water Losses'!N44</f>
        <v>0</v>
      </c>
      <c r="G79" s="76"/>
      <c r="H79" s="63"/>
    </row>
    <row r="80" spans="1:8" s="60" customFormat="1" ht="18" customHeight="1">
      <c r="A80" s="61"/>
      <c r="B80" s="82" t="s">
        <v>65</v>
      </c>
      <c r="C80" s="82" t="s">
        <v>122</v>
      </c>
      <c r="D80" s="82"/>
      <c r="E80" s="65"/>
      <c r="F80" s="160">
        <f>'Water Losses'!N45</f>
        <v>0</v>
      </c>
      <c r="G80" s="76"/>
      <c r="H80" s="63"/>
    </row>
    <row r="81" spans="1:9" s="60" customFormat="1" ht="18" customHeight="1">
      <c r="A81" s="61"/>
      <c r="B81" s="82" t="s">
        <v>76</v>
      </c>
      <c r="C81" s="82" t="s">
        <v>123</v>
      </c>
      <c r="D81" s="82"/>
      <c r="E81" s="65"/>
      <c r="F81" s="160">
        <f>'Water Losses'!N46</f>
        <v>0</v>
      </c>
      <c r="G81" s="76"/>
      <c r="H81" s="63"/>
    </row>
    <row r="82" spans="1:9" s="60" customFormat="1" ht="18" customHeight="1">
      <c r="A82" s="61"/>
      <c r="B82" s="82" t="s">
        <v>77</v>
      </c>
      <c r="C82" s="82" t="s">
        <v>124</v>
      </c>
      <c r="D82" s="82"/>
      <c r="E82" s="65"/>
      <c r="F82" s="160">
        <f>'Water Losses'!N47</f>
        <v>0</v>
      </c>
      <c r="G82" s="76"/>
      <c r="H82" s="63"/>
    </row>
    <row r="83" spans="1:9" s="60" customFormat="1" ht="18" customHeight="1">
      <c r="A83" s="61"/>
      <c r="B83" s="82" t="s">
        <v>78</v>
      </c>
      <c r="C83" s="82" t="s">
        <v>125</v>
      </c>
      <c r="D83" s="82"/>
      <c r="E83" s="65"/>
      <c r="F83" s="160">
        <f>'Water Losses'!N48</f>
        <v>0</v>
      </c>
      <c r="G83" s="76"/>
      <c r="H83" s="63"/>
    </row>
    <row r="84" spans="1:9" s="60" customFormat="1" ht="18" customHeight="1">
      <c r="A84" s="61"/>
      <c r="B84" s="82" t="s">
        <v>79</v>
      </c>
      <c r="C84" s="82" t="s">
        <v>126</v>
      </c>
      <c r="D84" s="82"/>
      <c r="E84" s="65"/>
      <c r="F84" s="160">
        <f>'Water Losses'!N49</f>
        <v>0</v>
      </c>
      <c r="G84" s="76"/>
      <c r="H84" s="63"/>
    </row>
    <row r="85" spans="1:9" s="60" customFormat="1" ht="18" customHeight="1">
      <c r="A85" s="61"/>
      <c r="B85" s="82" t="s">
        <v>117</v>
      </c>
      <c r="C85" s="82" t="s">
        <v>127</v>
      </c>
      <c r="D85" s="82"/>
      <c r="E85" s="65"/>
      <c r="F85" s="160">
        <f>'Water Losses'!N50</f>
        <v>0</v>
      </c>
      <c r="G85" s="76"/>
      <c r="H85" s="63"/>
    </row>
    <row r="86" spans="1:9" s="60" customFormat="1" ht="18" customHeight="1">
      <c r="A86" s="61"/>
      <c r="B86" s="82" t="s">
        <v>118</v>
      </c>
      <c r="C86" s="82" t="s">
        <v>128</v>
      </c>
      <c r="D86" s="82"/>
      <c r="E86" s="65"/>
      <c r="F86" s="160">
        <f>'Water Losses'!N51</f>
        <v>0</v>
      </c>
      <c r="G86" s="76"/>
      <c r="H86" s="63"/>
    </row>
    <row r="87" spans="1:9" s="60" customFormat="1" ht="18" customHeight="1">
      <c r="A87" s="61"/>
      <c r="B87" s="59"/>
      <c r="C87" s="59"/>
      <c r="D87" s="59"/>
      <c r="E87" s="86"/>
      <c r="F87" s="165"/>
      <c r="H87" s="80"/>
      <c r="I87" s="79"/>
    </row>
    <row r="88" spans="1:9" s="60" customFormat="1" ht="18" customHeight="1">
      <c r="A88" s="61">
        <v>12</v>
      </c>
      <c r="B88" s="62" t="s">
        <v>10</v>
      </c>
      <c r="C88" s="62"/>
      <c r="D88" s="62"/>
      <c r="E88" s="87"/>
      <c r="F88" s="165"/>
      <c r="G88" s="74">
        <f>SUM(F77:F87)</f>
        <v>0</v>
      </c>
      <c r="H88" s="80"/>
      <c r="I88" s="79"/>
    </row>
    <row r="89" spans="1:9" s="60" customFormat="1" ht="18" customHeight="1">
      <c r="A89" s="61"/>
      <c r="B89" s="59"/>
      <c r="C89" s="59"/>
      <c r="D89" s="59"/>
      <c r="E89" s="86"/>
      <c r="F89" s="165"/>
      <c r="G89" s="78"/>
      <c r="H89" s="80"/>
      <c r="I89" s="79"/>
    </row>
    <row r="90" spans="1:9" s="60" customFormat="1" ht="18" customHeight="1" thickBot="1">
      <c r="A90" s="61">
        <v>13</v>
      </c>
      <c r="B90" s="62" t="s">
        <v>190</v>
      </c>
      <c r="C90" s="62"/>
      <c r="D90" s="62"/>
      <c r="E90" s="87"/>
      <c r="F90" s="165"/>
      <c r="G90" s="81">
        <f>G74-G88</f>
        <v>1333715</v>
      </c>
      <c r="H90" s="80"/>
      <c r="I90" s="79"/>
    </row>
    <row r="91" spans="1:9" s="60" customFormat="1" ht="18" customHeight="1" thickTop="1" thickBot="1">
      <c r="A91" s="61"/>
      <c r="B91" s="62"/>
      <c r="C91" s="62"/>
      <c r="D91" s="62"/>
      <c r="E91" s="87"/>
      <c r="F91" s="165"/>
      <c r="G91" s="168"/>
      <c r="H91" s="80"/>
      <c r="I91" s="79"/>
    </row>
    <row r="92" spans="1:9" s="60" customFormat="1" ht="18" customHeight="1" thickBot="1">
      <c r="A92" s="61"/>
      <c r="B92" s="62"/>
      <c r="C92" s="62"/>
      <c r="D92" s="62"/>
      <c r="E92" s="87"/>
      <c r="F92" s="170" t="s">
        <v>191</v>
      </c>
      <c r="G92" s="169">
        <f>G90/G22</f>
        <v>8.0200713000794066E-2</v>
      </c>
      <c r="H92" s="80"/>
      <c r="I92" s="79"/>
    </row>
    <row r="93" spans="1:9" s="60" customFormat="1" ht="18" customHeight="1">
      <c r="A93" s="61"/>
      <c r="B93" s="59"/>
      <c r="C93" s="59"/>
      <c r="D93" s="59"/>
      <c r="E93" s="86"/>
      <c r="F93" s="165"/>
      <c r="G93" s="78"/>
      <c r="H93" s="80"/>
      <c r="I93" s="79"/>
    </row>
    <row r="94" spans="1:9" s="60" customFormat="1" ht="18" customHeight="1" thickBot="1">
      <c r="A94" s="61">
        <v>14</v>
      </c>
      <c r="B94" s="62" t="s">
        <v>8</v>
      </c>
      <c r="C94" s="62"/>
      <c r="D94" s="62"/>
      <c r="E94" s="87"/>
      <c r="F94" s="165"/>
      <c r="G94" s="81">
        <f>G90*0.75</f>
        <v>1000286.25</v>
      </c>
      <c r="H94" s="80"/>
      <c r="I94" s="79"/>
    </row>
    <row r="95" spans="1:9" s="60" customFormat="1" ht="18" customHeight="1" thickTop="1">
      <c r="F95" s="162"/>
      <c r="G95" s="76"/>
    </row>
    <row r="96" spans="1:9" s="60" customFormat="1" ht="16">
      <c r="F96" s="162"/>
      <c r="G96" s="76"/>
    </row>
    <row r="97" spans="6:6" s="60" customFormat="1" ht="16">
      <c r="F97" s="162"/>
    </row>
    <row r="98" spans="6:6" s="67" customFormat="1" ht="16">
      <c r="F98" s="162"/>
    </row>
    <row r="99" spans="6:6" s="67" customFormat="1" ht="16">
      <c r="F99" s="162"/>
    </row>
    <row r="100" spans="6:6">
      <c r="F100" s="167"/>
    </row>
  </sheetData>
  <mergeCells count="2">
    <mergeCell ref="F8:G8"/>
    <mergeCell ref="A7:G7"/>
  </mergeCells>
  <phoneticPr fontId="0" type="noConversion"/>
  <printOptions horizontalCentered="1"/>
  <pageMargins left="0.5" right="0.5" top="0.5" bottom="0.78" header="0.5" footer="0.5"/>
  <pageSetup orientation="portrait" verticalDpi="196"/>
  <headerFooter alignWithMargins="0">
    <oddFooter>&amp;L&amp;"Arial Narrow,Bold"Florida Rural Water Association&amp;C&amp;"Arial,Bold"&amp;A&amp;R&amp;8Page &amp;P</oddFooter>
  </headerFooter>
  <rowBreaks count="1" manualBreakCount="1">
    <brk id="3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Normal="100" workbookViewId="0">
      <pane xSplit="1" ySplit="7" topLeftCell="B22" activePane="bottomRight" state="frozen"/>
      <selection activeCell="A43" sqref="A43"/>
      <selection pane="topRight" activeCell="A43" sqref="A43"/>
      <selection pane="bottomLeft" activeCell="A43" sqref="A43"/>
      <selection pane="bottomRight" activeCell="A43" sqref="A43"/>
    </sheetView>
  </sheetViews>
  <sheetFormatPr baseColWidth="10" defaultColWidth="9.1640625" defaultRowHeight="16"/>
  <cols>
    <col min="1" max="1" width="19.1640625" style="93" customWidth="1"/>
    <col min="2" max="14" width="11.5" style="93" customWidth="1"/>
    <col min="15" max="15" width="10" style="93" customWidth="1"/>
    <col min="16" max="16" width="11.5" style="93" customWidth="1"/>
    <col min="17" max="16384" width="9.1640625" style="93"/>
  </cols>
  <sheetData>
    <row r="1" spans="1:16" s="49" customFormat="1" ht="21">
      <c r="B1" s="44" t="s">
        <v>12</v>
      </c>
      <c r="C1" s="45"/>
      <c r="D1" s="46"/>
      <c r="E1" s="70"/>
      <c r="G1" s="46"/>
      <c r="H1" s="48"/>
    </row>
    <row r="2" spans="1:16" s="49" customFormat="1">
      <c r="B2" s="46" t="s">
        <v>43</v>
      </c>
      <c r="C2" s="50" t="str">
        <f>Cover!E8</f>
        <v>City of Normal</v>
      </c>
      <c r="D2" s="46"/>
      <c r="E2" s="6" t="s">
        <v>15</v>
      </c>
      <c r="F2" s="47">
        <f>Cover!D23</f>
        <v>39416</v>
      </c>
      <c r="G2" s="46"/>
      <c r="H2" s="52"/>
    </row>
    <row r="3" spans="1:16" s="49" customFormat="1">
      <c r="B3" s="46" t="s">
        <v>21</v>
      </c>
      <c r="C3" s="50" t="str">
        <f>Cover!E15</f>
        <v>Robert Normal, City Administrator</v>
      </c>
      <c r="D3" s="46"/>
      <c r="E3" s="6" t="s">
        <v>44</v>
      </c>
      <c r="F3" s="53">
        <f>Cover!E18</f>
        <v>2000</v>
      </c>
      <c r="G3" s="46"/>
      <c r="H3" s="50"/>
    </row>
    <row r="4" spans="1:16" s="49" customFormat="1">
      <c r="B4" s="46" t="s">
        <v>45</v>
      </c>
      <c r="C4" s="50" t="str">
        <f>Cover!E12</f>
        <v>Normal FL 3333</v>
      </c>
      <c r="D4" s="46"/>
      <c r="E4" s="6" t="s">
        <v>23</v>
      </c>
      <c r="F4" s="51">
        <f>Cover!E19</f>
        <v>1234567</v>
      </c>
      <c r="G4" s="46"/>
      <c r="H4" s="50"/>
    </row>
    <row r="5" spans="1:16" s="58" customFormat="1">
      <c r="B5" s="46" t="s">
        <v>53</v>
      </c>
      <c r="C5" s="48" t="str">
        <f>Cover!E25</f>
        <v>FRWA Circuit Rider</v>
      </c>
      <c r="E5" s="6" t="s">
        <v>24</v>
      </c>
      <c r="F5" s="51" t="str">
        <f>Cover!E20</f>
        <v>County</v>
      </c>
    </row>
    <row r="7" spans="1:16" s="95" customFormat="1" ht="26">
      <c r="A7" s="178" t="s">
        <v>146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s="96" customFormat="1" ht="35" thickBot="1">
      <c r="A8" s="146" t="s">
        <v>130</v>
      </c>
      <c r="B8" s="100">
        <v>38991</v>
      </c>
      <c r="C8" s="100">
        <v>39022</v>
      </c>
      <c r="D8" s="100">
        <v>39052</v>
      </c>
      <c r="E8" s="100">
        <v>38718</v>
      </c>
      <c r="F8" s="100">
        <v>38749</v>
      </c>
      <c r="G8" s="100">
        <v>38781</v>
      </c>
      <c r="H8" s="100">
        <v>38808</v>
      </c>
      <c r="I8" s="100">
        <v>38838</v>
      </c>
      <c r="J8" s="100">
        <v>38869</v>
      </c>
      <c r="K8" s="100">
        <v>38899</v>
      </c>
      <c r="L8" s="100">
        <v>38930</v>
      </c>
      <c r="M8" s="117">
        <v>38961</v>
      </c>
      <c r="N8" s="121" t="s">
        <v>14</v>
      </c>
      <c r="O8" s="144" t="s">
        <v>135</v>
      </c>
      <c r="P8" s="145" t="s">
        <v>16</v>
      </c>
    </row>
    <row r="9" spans="1:16" s="94" customFormat="1" ht="20" customHeight="1" thickTop="1">
      <c r="A9" s="102" t="s">
        <v>131</v>
      </c>
      <c r="B9" s="97">
        <v>1518000</v>
      </c>
      <c r="C9" s="97">
        <v>1369947</v>
      </c>
      <c r="D9" s="97">
        <v>1324451</v>
      </c>
      <c r="E9" s="97">
        <v>1237800</v>
      </c>
      <c r="F9" s="97">
        <v>1206800</v>
      </c>
      <c r="G9" s="97">
        <v>1475950</v>
      </c>
      <c r="H9" s="97">
        <v>1592808</v>
      </c>
      <c r="I9" s="97">
        <v>1832448</v>
      </c>
      <c r="J9" s="97">
        <v>1367782</v>
      </c>
      <c r="K9" s="97">
        <v>1168366</v>
      </c>
      <c r="L9" s="97">
        <v>1453850</v>
      </c>
      <c r="M9" s="118">
        <v>1081513</v>
      </c>
      <c r="N9" s="122">
        <f>SUM(B9:M9)</f>
        <v>16629715</v>
      </c>
      <c r="O9" s="110">
        <f>SUM(B9:M9)*0%</f>
        <v>0</v>
      </c>
      <c r="P9" s="114">
        <f>SUM(B9:M9)+O9</f>
        <v>16629715</v>
      </c>
    </row>
    <row r="10" spans="1:16" s="94" customFormat="1" ht="20" customHeight="1">
      <c r="A10" s="102" t="s">
        <v>132</v>
      </c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19"/>
      <c r="N10" s="123">
        <f>SUM(B10:M10)</f>
        <v>0</v>
      </c>
      <c r="O10" s="111">
        <f>SUM(B10:M10)*2.9%</f>
        <v>0</v>
      </c>
      <c r="P10" s="115">
        <f>SUM(B10:M10)+O10</f>
        <v>0</v>
      </c>
    </row>
    <row r="11" spans="1:16" s="94" customFormat="1" ht="20" customHeight="1">
      <c r="A11" s="102" t="s">
        <v>133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19"/>
      <c r="N11" s="123">
        <f>SUM(B11:M11)</f>
        <v>0</v>
      </c>
      <c r="O11" s="111">
        <f>SUM(B11:M11)*-1%</f>
        <v>0</v>
      </c>
      <c r="P11" s="115">
        <f>SUM(B11:M11)+O11</f>
        <v>0</v>
      </c>
    </row>
    <row r="12" spans="1:16" s="94" customFormat="1" ht="20" customHeight="1">
      <c r="A12" s="103" t="s">
        <v>134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119"/>
      <c r="N12" s="123">
        <f>SUM(B12:M12)</f>
        <v>0</v>
      </c>
      <c r="O12" s="111">
        <f>SUM(B12:M12)</f>
        <v>0</v>
      </c>
      <c r="P12" s="115">
        <f>SUM(B12:M12)+O12</f>
        <v>0</v>
      </c>
    </row>
    <row r="13" spans="1:16" s="94" customFormat="1" ht="20" customHeight="1" thickBot="1">
      <c r="A13" s="104" t="s">
        <v>11</v>
      </c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20"/>
      <c r="N13" s="124">
        <f>SUM(B13:M13)</f>
        <v>0</v>
      </c>
      <c r="O13" s="112">
        <f>SUM(B13:M13)*-1.7%</f>
        <v>0</v>
      </c>
      <c r="P13" s="116">
        <f>SUM(B13:M13)+O13</f>
        <v>0</v>
      </c>
    </row>
    <row r="14" spans="1:16" s="109" customFormat="1" ht="20" customHeight="1" thickTop="1">
      <c r="A14" s="107" t="s">
        <v>14</v>
      </c>
      <c r="B14" s="108">
        <f t="shared" ref="B14:N14" si="0">SUM(B9:B13)</f>
        <v>1518000</v>
      </c>
      <c r="C14" s="108">
        <f t="shared" si="0"/>
        <v>1369947</v>
      </c>
      <c r="D14" s="108">
        <f t="shared" si="0"/>
        <v>1324451</v>
      </c>
      <c r="E14" s="108">
        <f t="shared" si="0"/>
        <v>1237800</v>
      </c>
      <c r="F14" s="108">
        <f t="shared" si="0"/>
        <v>1206800</v>
      </c>
      <c r="G14" s="108">
        <f t="shared" si="0"/>
        <v>1475950</v>
      </c>
      <c r="H14" s="108">
        <f t="shared" si="0"/>
        <v>1592808</v>
      </c>
      <c r="I14" s="108">
        <f t="shared" si="0"/>
        <v>1832448</v>
      </c>
      <c r="J14" s="108">
        <f t="shared" si="0"/>
        <v>1367782</v>
      </c>
      <c r="K14" s="108">
        <f t="shared" si="0"/>
        <v>1168366</v>
      </c>
      <c r="L14" s="108">
        <f t="shared" si="0"/>
        <v>1453850</v>
      </c>
      <c r="M14" s="113">
        <f t="shared" si="0"/>
        <v>1081513</v>
      </c>
      <c r="N14" s="125">
        <f t="shared" si="0"/>
        <v>16629715</v>
      </c>
      <c r="O14" s="126">
        <f xml:space="preserve"> SUM(O9:O13)</f>
        <v>0</v>
      </c>
      <c r="P14" s="127">
        <f>SUM(P9:P13)</f>
        <v>16629715</v>
      </c>
    </row>
    <row r="15" spans="1:16" s="109" customFormat="1" ht="20" customHeight="1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0"/>
      <c r="O15" s="130"/>
      <c r="P15" s="130"/>
    </row>
    <row r="16" spans="1:16" s="96" customFormat="1" ht="48" customHeight="1" thickBot="1">
      <c r="A16" s="101" t="s">
        <v>136</v>
      </c>
      <c r="B16" s="100">
        <v>38991</v>
      </c>
      <c r="C16" s="100">
        <v>39022</v>
      </c>
      <c r="D16" s="100">
        <v>39052</v>
      </c>
      <c r="E16" s="100">
        <v>38718</v>
      </c>
      <c r="F16" s="100">
        <v>38749</v>
      </c>
      <c r="G16" s="100">
        <v>38781</v>
      </c>
      <c r="H16" s="100">
        <v>38808</v>
      </c>
      <c r="I16" s="100">
        <v>38838</v>
      </c>
      <c r="J16" s="100">
        <v>38869</v>
      </c>
      <c r="K16" s="100">
        <v>38899</v>
      </c>
      <c r="L16" s="100">
        <v>38930</v>
      </c>
      <c r="M16" s="117">
        <v>38961</v>
      </c>
      <c r="N16" s="121" t="s">
        <v>14</v>
      </c>
      <c r="O16" s="144" t="s">
        <v>135</v>
      </c>
      <c r="P16" s="145" t="s">
        <v>16</v>
      </c>
    </row>
    <row r="17" spans="1:16" s="94" customFormat="1" ht="20" customHeight="1" thickTop="1">
      <c r="A17" s="102" t="s">
        <v>137</v>
      </c>
      <c r="B17" s="131">
        <v>882000</v>
      </c>
      <c r="C17" s="131">
        <v>1014000</v>
      </c>
      <c r="D17" s="131">
        <v>755000</v>
      </c>
      <c r="E17" s="131">
        <v>779000</v>
      </c>
      <c r="F17" s="131">
        <v>847000</v>
      </c>
      <c r="G17" s="131">
        <v>838000</v>
      </c>
      <c r="H17" s="131">
        <v>1155000</v>
      </c>
      <c r="I17" s="131">
        <v>1072000</v>
      </c>
      <c r="J17" s="131">
        <v>973000</v>
      </c>
      <c r="K17" s="131">
        <v>875000</v>
      </c>
      <c r="L17" s="131">
        <v>1252000</v>
      </c>
      <c r="M17" s="133">
        <v>1332000</v>
      </c>
      <c r="N17" s="122">
        <f>SUM(B17:M17)</f>
        <v>11774000</v>
      </c>
      <c r="O17" s="110">
        <f>SUM(B17:M17)*0%</f>
        <v>0</v>
      </c>
      <c r="P17" s="136">
        <f>SUM(SUM(B17:M17))</f>
        <v>11774000</v>
      </c>
    </row>
    <row r="18" spans="1:16" s="94" customFormat="1" ht="20" customHeight="1">
      <c r="A18" s="102" t="s">
        <v>138</v>
      </c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9"/>
      <c r="N18" s="123">
        <f>SUM(B18:M18)</f>
        <v>0</v>
      </c>
      <c r="O18" s="111">
        <f>SUM(B18:M18)*2.9%</f>
        <v>0</v>
      </c>
      <c r="P18" s="115">
        <f>SUM(B18:M18)+O18</f>
        <v>0</v>
      </c>
    </row>
    <row r="19" spans="1:16" s="94" customFormat="1" ht="20" customHeight="1">
      <c r="A19" s="102" t="s">
        <v>139</v>
      </c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19"/>
      <c r="N19" s="123">
        <f>SUM(B19:M19)</f>
        <v>0</v>
      </c>
      <c r="O19" s="111">
        <f>SUM(B19:M19)*-1%</f>
        <v>0</v>
      </c>
      <c r="P19" s="115">
        <f>SUM(B19:M19)+O19</f>
        <v>0</v>
      </c>
    </row>
    <row r="20" spans="1:16" s="94" customFormat="1" ht="20" customHeight="1">
      <c r="A20" s="103" t="s">
        <v>140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19"/>
      <c r="N20" s="123">
        <f>SUM(B20:M20)</f>
        <v>0</v>
      </c>
      <c r="O20" s="111">
        <f>SUM(B20:M20)</f>
        <v>0</v>
      </c>
      <c r="P20" s="115">
        <f>SUM(B20:M20)+O20</f>
        <v>0</v>
      </c>
    </row>
    <row r="21" spans="1:16" s="94" customFormat="1" ht="20" customHeight="1" thickBot="1">
      <c r="A21" s="104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20"/>
      <c r="N21" s="124">
        <f>SUM(B21:M21)</f>
        <v>0</v>
      </c>
      <c r="O21" s="112">
        <f>SUM(B21:M21)*-1.7%</f>
        <v>0</v>
      </c>
      <c r="P21" s="116">
        <f>SUM(B21:M21)+O21</f>
        <v>0</v>
      </c>
    </row>
    <row r="22" spans="1:16" s="109" customFormat="1" ht="20" customHeight="1" thickTop="1">
      <c r="A22" s="107" t="s">
        <v>14</v>
      </c>
      <c r="B22" s="132">
        <f t="shared" ref="B22:P22" si="1">SUM(B17:B21)</f>
        <v>882000</v>
      </c>
      <c r="C22" s="132">
        <f t="shared" si="1"/>
        <v>1014000</v>
      </c>
      <c r="D22" s="132">
        <f t="shared" si="1"/>
        <v>755000</v>
      </c>
      <c r="E22" s="132">
        <f t="shared" si="1"/>
        <v>779000</v>
      </c>
      <c r="F22" s="132">
        <f t="shared" si="1"/>
        <v>847000</v>
      </c>
      <c r="G22" s="132">
        <f t="shared" si="1"/>
        <v>838000</v>
      </c>
      <c r="H22" s="132">
        <f t="shared" si="1"/>
        <v>1155000</v>
      </c>
      <c r="I22" s="132">
        <f t="shared" si="1"/>
        <v>1072000</v>
      </c>
      <c r="J22" s="132">
        <f t="shared" si="1"/>
        <v>973000</v>
      </c>
      <c r="K22" s="132">
        <f t="shared" si="1"/>
        <v>875000</v>
      </c>
      <c r="L22" s="132">
        <f t="shared" si="1"/>
        <v>1252000</v>
      </c>
      <c r="M22" s="134">
        <f t="shared" si="1"/>
        <v>1332000</v>
      </c>
      <c r="N22" s="135">
        <f t="shared" si="1"/>
        <v>11774000</v>
      </c>
      <c r="O22" s="134">
        <f t="shared" si="1"/>
        <v>0</v>
      </c>
      <c r="P22" s="137">
        <f t="shared" si="1"/>
        <v>11774000</v>
      </c>
    </row>
    <row r="23" spans="1:16" s="138" customFormat="1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6" s="138" customFormat="1" ht="20" customHeight="1" thickBot="1">
      <c r="A24" s="143" t="s">
        <v>141</v>
      </c>
      <c r="B24" s="141">
        <f>(B14-B22)/B14</f>
        <v>0.4189723320158103</v>
      </c>
      <c r="C24" s="141">
        <f t="shared" ref="C24:P24" si="2">(C14-C22)/C14</f>
        <v>0.25982538010594569</v>
      </c>
      <c r="D24" s="141">
        <f t="shared" si="2"/>
        <v>0.4299524859734335</v>
      </c>
      <c r="E24" s="141">
        <f t="shared" si="2"/>
        <v>0.37065761835514621</v>
      </c>
      <c r="F24" s="141">
        <f t="shared" si="2"/>
        <v>0.29814385150812067</v>
      </c>
      <c r="G24" s="141">
        <f t="shared" si="2"/>
        <v>0.43223008909515903</v>
      </c>
      <c r="H24" s="141">
        <f t="shared" si="2"/>
        <v>0.27486552051471363</v>
      </c>
      <c r="I24" s="141">
        <f t="shared" si="2"/>
        <v>0.41499022073204805</v>
      </c>
      <c r="J24" s="141">
        <f t="shared" si="2"/>
        <v>0.28862932835788158</v>
      </c>
      <c r="K24" s="141">
        <f t="shared" si="2"/>
        <v>0.25109083968550949</v>
      </c>
      <c r="L24" s="141">
        <f t="shared" si="2"/>
        <v>0.13883825704164804</v>
      </c>
      <c r="M24" s="141">
        <f t="shared" si="2"/>
        <v>-0.23160794183703756</v>
      </c>
      <c r="N24" s="141">
        <f t="shared" si="2"/>
        <v>0.29199027163123359</v>
      </c>
      <c r="O24" s="140"/>
      <c r="P24" s="142">
        <f t="shared" si="2"/>
        <v>0.29199027163123359</v>
      </c>
    </row>
    <row r="25" spans="1:16" s="82" customFormat="1" ht="17" thickTop="1"/>
    <row r="26" spans="1:16" s="82" customFormat="1"/>
    <row r="27" spans="1:16" s="82" customFormat="1"/>
  </sheetData>
  <mergeCells count="1">
    <mergeCell ref="A7:P7"/>
  </mergeCells>
  <phoneticPr fontId="0" type="noConversion"/>
  <printOptions horizontalCentered="1"/>
  <pageMargins left="0.35" right="0.35" top="0.5" bottom="0.78" header="0.5" footer="0.5"/>
  <pageSetup scale="63" orientation="landscape" verticalDpi="300"/>
  <headerFooter alignWithMargins="0">
    <oddFooter>&amp;L&amp;"Arial Narrow,Bold"Florida Rural Water Association&amp;C&amp;"Arial,Bold"&amp;A&amp;R&amp;8Page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zoomScaleNormal="75" workbookViewId="0">
      <pane xSplit="1" ySplit="7" topLeftCell="B8" activePane="bottomRight" state="frozen"/>
      <selection activeCell="M140" sqref="M140"/>
      <selection pane="topRight" activeCell="M140" sqref="M140"/>
      <selection pane="bottomLeft" activeCell="M140" sqref="M140"/>
      <selection pane="bottomRight" activeCell="A43" sqref="A43"/>
    </sheetView>
  </sheetViews>
  <sheetFormatPr baseColWidth="10" defaultColWidth="9.1640625" defaultRowHeight="16"/>
  <cols>
    <col min="1" max="1" width="30.83203125" style="93" customWidth="1"/>
    <col min="2" max="14" width="11.5" style="93" customWidth="1"/>
    <col min="15" max="16384" width="9.1640625" style="93"/>
  </cols>
  <sheetData>
    <row r="1" spans="1:14" s="49" customFormat="1" ht="21">
      <c r="B1" s="44" t="s">
        <v>12</v>
      </c>
      <c r="C1" s="45"/>
      <c r="D1" s="46"/>
      <c r="E1" s="70"/>
      <c r="G1" s="46"/>
      <c r="H1" s="48"/>
    </row>
    <row r="2" spans="1:14" s="49" customFormat="1">
      <c r="B2" s="46" t="s">
        <v>43</v>
      </c>
      <c r="C2" s="50" t="str">
        <f>Cover!E8</f>
        <v>City of Normal</v>
      </c>
      <c r="D2" s="46"/>
      <c r="E2" s="6" t="s">
        <v>15</v>
      </c>
      <c r="F2" s="47">
        <f>Cover!D23</f>
        <v>39416</v>
      </c>
      <c r="G2" s="46"/>
      <c r="H2" s="52"/>
    </row>
    <row r="3" spans="1:14" s="49" customFormat="1">
      <c r="B3" s="46" t="s">
        <v>21</v>
      </c>
      <c r="C3" s="50" t="str">
        <f>Cover!E15</f>
        <v>Robert Normal, City Administrator</v>
      </c>
      <c r="D3" s="46"/>
      <c r="E3" s="6" t="s">
        <v>44</v>
      </c>
      <c r="F3" s="53">
        <f>Cover!E18</f>
        <v>2000</v>
      </c>
      <c r="G3" s="46"/>
      <c r="H3" s="50"/>
    </row>
    <row r="4" spans="1:14" s="49" customFormat="1">
      <c r="B4" s="46" t="s">
        <v>45</v>
      </c>
      <c r="C4" s="50" t="str">
        <f>Cover!E12</f>
        <v>Normal FL 3333</v>
      </c>
      <c r="D4" s="46"/>
      <c r="E4" s="6" t="s">
        <v>23</v>
      </c>
      <c r="F4" s="51">
        <f>Cover!E19</f>
        <v>1234567</v>
      </c>
      <c r="G4" s="46"/>
      <c r="H4" s="50"/>
    </row>
    <row r="5" spans="1:14" s="58" customFormat="1">
      <c r="B5" s="46" t="s">
        <v>53</v>
      </c>
      <c r="C5" s="48" t="str">
        <f>Cover!E25</f>
        <v>FRWA Circuit Rider</v>
      </c>
      <c r="E5" s="6" t="s">
        <v>24</v>
      </c>
      <c r="F5" s="51" t="str">
        <f>Cover!E20</f>
        <v>County</v>
      </c>
    </row>
    <row r="7" spans="1:14" s="95" customFormat="1" ht="26">
      <c r="A7" s="178" t="s">
        <v>147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</row>
    <row r="8" spans="1:14" s="96" customFormat="1" ht="35" thickBot="1">
      <c r="A8" s="146" t="s">
        <v>179</v>
      </c>
      <c r="B8" s="100">
        <v>38991</v>
      </c>
      <c r="C8" s="100">
        <v>39022</v>
      </c>
      <c r="D8" s="100">
        <v>39052</v>
      </c>
      <c r="E8" s="100">
        <v>38718</v>
      </c>
      <c r="F8" s="100">
        <v>38749</v>
      </c>
      <c r="G8" s="100">
        <v>38781</v>
      </c>
      <c r="H8" s="100">
        <v>38808</v>
      </c>
      <c r="I8" s="100">
        <v>38838</v>
      </c>
      <c r="J8" s="100">
        <v>38869</v>
      </c>
      <c r="K8" s="100">
        <v>38899</v>
      </c>
      <c r="L8" s="100">
        <v>38930</v>
      </c>
      <c r="M8" s="117">
        <v>38961</v>
      </c>
      <c r="N8" s="156" t="s">
        <v>14</v>
      </c>
    </row>
    <row r="9" spans="1:14" s="94" customFormat="1" ht="18" customHeight="1" thickTop="1">
      <c r="A9" s="147" t="s">
        <v>161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18"/>
      <c r="N9" s="157">
        <f>SUM(B9:M9)</f>
        <v>0</v>
      </c>
    </row>
    <row r="10" spans="1:14" s="94" customFormat="1" ht="18" customHeight="1">
      <c r="A10" s="148" t="s">
        <v>162</v>
      </c>
      <c r="B10" s="152">
        <v>22500</v>
      </c>
      <c r="C10" s="152">
        <v>22500</v>
      </c>
      <c r="D10" s="152">
        <v>22500</v>
      </c>
      <c r="E10" s="152">
        <v>22500</v>
      </c>
      <c r="F10" s="152">
        <v>22500</v>
      </c>
      <c r="G10" s="152">
        <v>22500</v>
      </c>
      <c r="H10" s="152">
        <v>22500</v>
      </c>
      <c r="I10" s="152">
        <v>22500</v>
      </c>
      <c r="J10" s="152">
        <v>22500</v>
      </c>
      <c r="K10" s="152">
        <v>22500</v>
      </c>
      <c r="L10" s="152">
        <v>22500</v>
      </c>
      <c r="M10" s="152">
        <v>22500</v>
      </c>
      <c r="N10" s="157">
        <f>SUM(B10:M10)</f>
        <v>270000</v>
      </c>
    </row>
    <row r="11" spans="1:14" s="94" customFormat="1" ht="18" customHeight="1">
      <c r="A11" s="148" t="s">
        <v>163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118"/>
      <c r="N11" s="157">
        <f>SUM(B11:M11)</f>
        <v>0</v>
      </c>
    </row>
    <row r="12" spans="1:14" s="94" customFormat="1" ht="18" customHeight="1">
      <c r="A12" s="148" t="s">
        <v>164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18"/>
      <c r="N12" s="157">
        <f t="shared" ref="N12:N38" si="0">SUM(B12:M12)</f>
        <v>0</v>
      </c>
    </row>
    <row r="13" spans="1:14" s="94" customFormat="1" ht="18" customHeight="1">
      <c r="A13" s="148" t="s">
        <v>165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18"/>
      <c r="N13" s="157">
        <f t="shared" si="0"/>
        <v>0</v>
      </c>
    </row>
    <row r="14" spans="1:14" s="94" customFormat="1" ht="18" customHeight="1">
      <c r="A14" s="148" t="s">
        <v>166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18"/>
      <c r="N14" s="157">
        <f t="shared" si="0"/>
        <v>0</v>
      </c>
    </row>
    <row r="15" spans="1:14" s="94" customFormat="1" ht="18" customHeight="1">
      <c r="A15" s="148" t="s">
        <v>167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18"/>
      <c r="N15" s="157">
        <f t="shared" si="0"/>
        <v>0</v>
      </c>
    </row>
    <row r="16" spans="1:14" s="94" customFormat="1" ht="18" customHeight="1">
      <c r="A16" s="148" t="s">
        <v>168</v>
      </c>
      <c r="B16" s="97"/>
      <c r="C16" s="97"/>
      <c r="D16" s="97"/>
      <c r="E16" s="97"/>
      <c r="F16" s="152">
        <v>6000</v>
      </c>
      <c r="G16" s="152">
        <v>6000</v>
      </c>
      <c r="H16" s="97"/>
      <c r="I16" s="97"/>
      <c r="J16" s="97"/>
      <c r="K16" s="97"/>
      <c r="L16" s="97"/>
      <c r="M16" s="118"/>
      <c r="N16" s="157">
        <f t="shared" si="0"/>
        <v>12000</v>
      </c>
    </row>
    <row r="17" spans="1:14" s="94" customFormat="1" ht="18" customHeight="1">
      <c r="A17" s="148" t="s">
        <v>169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118"/>
      <c r="N17" s="157">
        <f t="shared" si="0"/>
        <v>0</v>
      </c>
    </row>
    <row r="18" spans="1:14" s="94" customFormat="1" ht="18" customHeight="1">
      <c r="A18" s="148" t="s">
        <v>170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18"/>
      <c r="N18" s="157">
        <f t="shared" si="0"/>
        <v>0</v>
      </c>
    </row>
    <row r="19" spans="1:14" s="94" customFormat="1" ht="18" customHeight="1">
      <c r="A19" s="149" t="s">
        <v>148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18"/>
      <c r="N19" s="157">
        <f t="shared" si="0"/>
        <v>0</v>
      </c>
    </row>
    <row r="20" spans="1:14" s="94" customFormat="1" ht="18" customHeight="1">
      <c r="A20" s="149" t="s">
        <v>149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18"/>
      <c r="N20" s="157">
        <f t="shared" si="0"/>
        <v>0</v>
      </c>
    </row>
    <row r="21" spans="1:14" s="94" customFormat="1" ht="18" customHeight="1">
      <c r="A21" s="149" t="s">
        <v>150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18"/>
      <c r="N21" s="157">
        <f t="shared" si="0"/>
        <v>0</v>
      </c>
    </row>
    <row r="22" spans="1:14" s="94" customFormat="1" ht="18" customHeight="1">
      <c r="A22" s="149" t="s">
        <v>151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18"/>
      <c r="N22" s="157">
        <f t="shared" si="0"/>
        <v>0</v>
      </c>
    </row>
    <row r="23" spans="1:14" s="94" customFormat="1" ht="18" customHeight="1">
      <c r="A23" s="149" t="s">
        <v>152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18"/>
      <c r="N23" s="157">
        <f t="shared" si="0"/>
        <v>0</v>
      </c>
    </row>
    <row r="24" spans="1:14" s="94" customFormat="1" ht="18" customHeight="1">
      <c r="A24" s="149" t="s">
        <v>153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18"/>
      <c r="N24" s="157">
        <f t="shared" si="0"/>
        <v>0</v>
      </c>
    </row>
    <row r="25" spans="1:14" s="94" customFormat="1" ht="18" customHeight="1">
      <c r="A25" s="150" t="s">
        <v>171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18"/>
      <c r="N25" s="157">
        <f t="shared" si="0"/>
        <v>0</v>
      </c>
    </row>
    <row r="26" spans="1:14" s="94" customFormat="1" ht="18" customHeight="1">
      <c r="A26" s="150" t="s">
        <v>172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18"/>
      <c r="N26" s="157">
        <f t="shared" si="0"/>
        <v>0</v>
      </c>
    </row>
    <row r="27" spans="1:14" s="94" customFormat="1" ht="18" customHeight="1">
      <c r="A27" s="150" t="s">
        <v>173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118"/>
      <c r="N27" s="157">
        <f t="shared" si="0"/>
        <v>0</v>
      </c>
    </row>
    <row r="28" spans="1:14" s="94" customFormat="1" ht="18" customHeight="1">
      <c r="A28" s="150" t="s">
        <v>174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18"/>
      <c r="N28" s="157">
        <f t="shared" si="0"/>
        <v>0</v>
      </c>
    </row>
    <row r="29" spans="1:14" s="94" customFormat="1" ht="18" customHeight="1">
      <c r="A29" s="150" t="s">
        <v>175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118"/>
      <c r="N29" s="157">
        <f t="shared" si="0"/>
        <v>0</v>
      </c>
    </row>
    <row r="30" spans="1:14" s="94" customFormat="1" ht="18" customHeight="1">
      <c r="A30" s="151" t="s">
        <v>154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18"/>
      <c r="N30" s="157">
        <f t="shared" si="0"/>
        <v>0</v>
      </c>
    </row>
    <row r="31" spans="1:14" s="94" customFormat="1" ht="18" customHeight="1">
      <c r="A31" s="151" t="s">
        <v>155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118"/>
      <c r="N31" s="157">
        <f t="shared" si="0"/>
        <v>0</v>
      </c>
    </row>
    <row r="32" spans="1:14" s="94" customFormat="1" ht="18" customHeight="1">
      <c r="A32" s="151" t="s">
        <v>156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18"/>
      <c r="N32" s="157">
        <f t="shared" si="0"/>
        <v>0</v>
      </c>
    </row>
    <row r="33" spans="1:14" s="94" customFormat="1" ht="18" customHeight="1">
      <c r="A33" s="151" t="s">
        <v>157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18"/>
      <c r="N33" s="157">
        <f t="shared" si="0"/>
        <v>0</v>
      </c>
    </row>
    <row r="34" spans="1:14" s="94" customFormat="1" ht="18" customHeight="1">
      <c r="A34" s="151" t="s">
        <v>158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18"/>
      <c r="N34" s="157">
        <f t="shared" si="0"/>
        <v>0</v>
      </c>
    </row>
    <row r="35" spans="1:14" s="94" customFormat="1" ht="18" customHeight="1">
      <c r="A35" s="151" t="s">
        <v>159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118"/>
      <c r="N35" s="157">
        <f t="shared" si="0"/>
        <v>0</v>
      </c>
    </row>
    <row r="36" spans="1:14" s="94" customFormat="1" ht="18" customHeight="1">
      <c r="A36" s="151" t="s">
        <v>160</v>
      </c>
      <c r="B36" s="98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19"/>
      <c r="N36" s="157">
        <f t="shared" si="0"/>
        <v>0</v>
      </c>
    </row>
    <row r="37" spans="1:14" s="94" customFormat="1" ht="18" customHeight="1">
      <c r="A37" s="148" t="s">
        <v>176</v>
      </c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119"/>
      <c r="N37" s="157">
        <f t="shared" si="0"/>
        <v>0</v>
      </c>
    </row>
    <row r="38" spans="1:14" s="94" customFormat="1" ht="18" customHeight="1" thickBot="1">
      <c r="A38" s="154" t="s">
        <v>177</v>
      </c>
      <c r="B38" s="155">
        <v>3240000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20"/>
      <c r="N38" s="158">
        <f t="shared" si="0"/>
        <v>3240000</v>
      </c>
    </row>
    <row r="39" spans="1:14" s="109" customFormat="1" ht="18" customHeight="1" thickTop="1">
      <c r="A39" s="107" t="s">
        <v>14</v>
      </c>
      <c r="B39" s="108">
        <f t="shared" ref="B39:N39" si="1">SUM(B9:B38)</f>
        <v>3262500</v>
      </c>
      <c r="C39" s="108">
        <f t="shared" si="1"/>
        <v>22500</v>
      </c>
      <c r="D39" s="108">
        <f t="shared" si="1"/>
        <v>22500</v>
      </c>
      <c r="E39" s="108">
        <f t="shared" si="1"/>
        <v>22500</v>
      </c>
      <c r="F39" s="108">
        <f t="shared" si="1"/>
        <v>28500</v>
      </c>
      <c r="G39" s="108">
        <f t="shared" si="1"/>
        <v>28500</v>
      </c>
      <c r="H39" s="108">
        <f t="shared" si="1"/>
        <v>22500</v>
      </c>
      <c r="I39" s="108">
        <f t="shared" si="1"/>
        <v>22500</v>
      </c>
      <c r="J39" s="108">
        <f t="shared" si="1"/>
        <v>22500</v>
      </c>
      <c r="K39" s="108">
        <f t="shared" si="1"/>
        <v>22500</v>
      </c>
      <c r="L39" s="108">
        <f t="shared" si="1"/>
        <v>22500</v>
      </c>
      <c r="M39" s="113">
        <f t="shared" si="1"/>
        <v>22500</v>
      </c>
      <c r="N39" s="153">
        <f t="shared" si="1"/>
        <v>3522000</v>
      </c>
    </row>
    <row r="40" spans="1:14" s="109" customFormat="1" ht="18" customHeight="1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0"/>
    </row>
    <row r="41" spans="1:14" s="96" customFormat="1" ht="35" thickBot="1">
      <c r="A41" s="146" t="s">
        <v>178</v>
      </c>
      <c r="B41" s="100">
        <v>38991</v>
      </c>
      <c r="C41" s="100">
        <v>39022</v>
      </c>
      <c r="D41" s="100">
        <v>39052</v>
      </c>
      <c r="E41" s="100">
        <v>38718</v>
      </c>
      <c r="F41" s="100">
        <v>38749</v>
      </c>
      <c r="G41" s="100">
        <v>38781</v>
      </c>
      <c r="H41" s="100">
        <v>38808</v>
      </c>
      <c r="I41" s="100">
        <v>38838</v>
      </c>
      <c r="J41" s="100">
        <v>38869</v>
      </c>
      <c r="K41" s="100">
        <v>38899</v>
      </c>
      <c r="L41" s="100">
        <v>38930</v>
      </c>
      <c r="M41" s="117">
        <v>38961</v>
      </c>
      <c r="N41" s="156" t="s">
        <v>14</v>
      </c>
    </row>
    <row r="42" spans="1:14" s="94" customFormat="1" ht="18" customHeight="1" thickTop="1">
      <c r="A42" s="159" t="s">
        <v>180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18"/>
      <c r="N42" s="157">
        <f>SUM(B42:M42)</f>
        <v>0</v>
      </c>
    </row>
    <row r="43" spans="1:14" s="94" customFormat="1" ht="18" customHeight="1">
      <c r="A43" s="148" t="s">
        <v>181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7">
        <f t="shared" ref="N43:N51" si="2">SUM(B43:M43)</f>
        <v>0</v>
      </c>
    </row>
    <row r="44" spans="1:14" s="94" customFormat="1" ht="18" customHeight="1">
      <c r="A44" s="148" t="s">
        <v>182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18"/>
      <c r="N44" s="157">
        <f t="shared" si="2"/>
        <v>0</v>
      </c>
    </row>
    <row r="45" spans="1:14" s="94" customFormat="1" ht="18" customHeight="1">
      <c r="A45" s="148" t="s">
        <v>183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18"/>
      <c r="N45" s="157">
        <f t="shared" si="2"/>
        <v>0</v>
      </c>
    </row>
    <row r="46" spans="1:14" s="94" customFormat="1" ht="18" customHeight="1">
      <c r="A46" s="148" t="s">
        <v>184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18"/>
      <c r="N46" s="157">
        <f t="shared" si="2"/>
        <v>0</v>
      </c>
    </row>
    <row r="47" spans="1:14" s="94" customFormat="1" ht="18" customHeight="1">
      <c r="A47" s="148" t="s">
        <v>185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18"/>
      <c r="N47" s="157">
        <f t="shared" si="2"/>
        <v>0</v>
      </c>
    </row>
    <row r="48" spans="1:14" s="94" customFormat="1" ht="18" customHeight="1">
      <c r="A48" s="148" t="s">
        <v>186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18"/>
      <c r="N48" s="157">
        <f t="shared" si="2"/>
        <v>0</v>
      </c>
    </row>
    <row r="49" spans="1:14" s="94" customFormat="1" ht="18" customHeight="1">
      <c r="A49" s="148" t="s">
        <v>187</v>
      </c>
      <c r="B49" s="97"/>
      <c r="C49" s="97"/>
      <c r="D49" s="97"/>
      <c r="E49" s="97"/>
      <c r="F49" s="152"/>
      <c r="G49" s="152"/>
      <c r="H49" s="97"/>
      <c r="I49" s="97"/>
      <c r="J49" s="97"/>
      <c r="K49" s="97"/>
      <c r="L49" s="97"/>
      <c r="M49" s="118"/>
      <c r="N49" s="157">
        <f t="shared" si="2"/>
        <v>0</v>
      </c>
    </row>
    <row r="50" spans="1:14" s="94" customFormat="1" ht="18" customHeight="1">
      <c r="A50" s="148" t="s">
        <v>188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18"/>
      <c r="N50" s="157">
        <f t="shared" si="2"/>
        <v>0</v>
      </c>
    </row>
    <row r="51" spans="1:14" s="94" customFormat="1" ht="18" customHeight="1" thickBot="1">
      <c r="A51" s="154" t="s">
        <v>189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20"/>
      <c r="N51" s="158">
        <f t="shared" si="2"/>
        <v>0</v>
      </c>
    </row>
    <row r="52" spans="1:14" s="109" customFormat="1" ht="18" customHeight="1" thickTop="1">
      <c r="A52" s="107" t="s">
        <v>14</v>
      </c>
      <c r="B52" s="108">
        <f t="shared" ref="B52:N52" si="3">SUM(B42:B51)</f>
        <v>0</v>
      </c>
      <c r="C52" s="108">
        <f t="shared" si="3"/>
        <v>0</v>
      </c>
      <c r="D52" s="108">
        <f t="shared" si="3"/>
        <v>0</v>
      </c>
      <c r="E52" s="108">
        <f t="shared" si="3"/>
        <v>0</v>
      </c>
      <c r="F52" s="108">
        <f t="shared" si="3"/>
        <v>0</v>
      </c>
      <c r="G52" s="108">
        <f t="shared" si="3"/>
        <v>0</v>
      </c>
      <c r="H52" s="108">
        <f t="shared" si="3"/>
        <v>0</v>
      </c>
      <c r="I52" s="108">
        <f t="shared" si="3"/>
        <v>0</v>
      </c>
      <c r="J52" s="108">
        <f t="shared" si="3"/>
        <v>0</v>
      </c>
      <c r="K52" s="108">
        <f t="shared" si="3"/>
        <v>0</v>
      </c>
      <c r="L52" s="108">
        <f t="shared" si="3"/>
        <v>0</v>
      </c>
      <c r="M52" s="113">
        <f t="shared" si="3"/>
        <v>0</v>
      </c>
      <c r="N52" s="153">
        <f t="shared" si="3"/>
        <v>0</v>
      </c>
    </row>
    <row r="53" spans="1:14" s="109" customFormat="1" ht="20" customHeight="1">
      <c r="A53" s="12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0"/>
    </row>
  </sheetData>
  <mergeCells count="1">
    <mergeCell ref="A7:N7"/>
  </mergeCells>
  <phoneticPr fontId="0" type="noConversion"/>
  <printOptions horizontalCentered="1"/>
  <pageMargins left="0.35" right="0.35" top="0.5" bottom="0.78" header="0.5" footer="0.5"/>
  <pageSetup scale="67" fitToHeight="2" orientation="landscape" verticalDpi="300"/>
  <headerFooter alignWithMargins="0">
    <oddFooter>&amp;L&amp;"Arial Narrow,Bold"Florida Rural Water Association&amp;C&amp;"Arial,Bold"&amp;A&amp;R&amp;8Page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Audit Sheet</vt:lpstr>
      <vt:lpstr>Water Pumped &amp; Sold</vt:lpstr>
      <vt:lpstr>Water Losses</vt:lpstr>
      <vt:lpstr>'Audit Sheet'!Print_Area</vt:lpstr>
      <vt:lpstr>'Water Losses'!Print_Area</vt:lpstr>
      <vt:lpstr>'Audit Sheet'!Print_Titles</vt:lpstr>
      <vt:lpstr>'Water Losses'!Print_Titles</vt:lpstr>
    </vt:vector>
  </TitlesOfParts>
  <Company>Florida Rural Water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Gustafson</dc:creator>
  <cp:lastModifiedBy>Melisa Figueroa</cp:lastModifiedBy>
  <cp:lastPrinted>2007-12-07T16:54:08Z</cp:lastPrinted>
  <dcterms:created xsi:type="dcterms:W3CDTF">2002-04-16T14:24:33Z</dcterms:created>
  <dcterms:modified xsi:type="dcterms:W3CDTF">2019-09-16T20:10:45Z</dcterms:modified>
</cp:coreProperties>
</file>