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430"/>
  <workbookPr saveExternalLinkValues="0" codeName="ThisWorkbook"/>
  <mc:AlternateContent xmlns:mc="http://schemas.openxmlformats.org/markup-compatibility/2006">
    <mc:Choice Requires="x15">
      <x15ac:absPath xmlns:x15ac="http://schemas.microsoft.com/office/spreadsheetml/2010/11/ac" url="C:\Users\HowieFerguson\Desktop\COAA ED Desktop 21.04.09\Small-Minor Projects\"/>
    </mc:Choice>
  </mc:AlternateContent>
  <xr:revisionPtr revIDLastSave="0" documentId="8_{16B1FF8B-5BAE-41CB-B3A6-05B7F617BA62}" xr6:coauthVersionLast="47" xr6:coauthVersionMax="47" xr10:uidLastSave="{00000000-0000-0000-0000-000000000000}"/>
  <bookViews>
    <workbookView xWindow="3372" yWindow="1716" windowWidth="15132" windowHeight="10536" activeTab="1"/>
  </bookViews>
  <sheets>
    <sheet name="MPRF Read Me First" sheetId="3" r:id="rId1"/>
    <sheet name="Minor Project Work Request Form" sheetId="2" r:id="rId2"/>
    <sheet name="SDF Supplemental Data Form" sheetId="5" r:id="rId3"/>
    <sheet name="LIST" sheetId="6" state="hidden" r:id="rId4"/>
    <sheet name="Project Budget Worksheet" sheetId="4" r:id="rId5"/>
    <sheet name="Useful Definitions" sheetId="7" r:id="rId6"/>
  </sheets>
  <definedNames>
    <definedName name="DurAcc">#REF!</definedName>
    <definedName name="DurAD">#REF!</definedName>
    <definedName name="DurAE">#REF!</definedName>
    <definedName name="DurD">#REF!</definedName>
    <definedName name="DurPay">#REF!</definedName>
    <definedName name="DurPM">#REF!</definedName>
    <definedName name="_xlnm.Print_Area" localSheetId="3">LIST!$A$1:$H$200</definedName>
    <definedName name="_xlnm.Print_Area" localSheetId="1">'Minor Project Work Request Form'!$A$1:$G$46</definedName>
    <definedName name="_xlnm.Print_Area" localSheetId="0">'MPRF Read Me First'!$A$1:$D$13</definedName>
    <definedName name="_xlnm.Print_Area" localSheetId="4">'Project Budget Worksheet'!$A$1:$H$37</definedName>
    <definedName name="_xlnm.Print_Area" localSheetId="2">'SDF Supplemental Data Form'!$A$1:$J$36</definedName>
    <definedName name="_xlnm.Print_Titles" localSheetId="0">'MPRF Read Me First'!$1:$1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2" l="1"/>
  <c r="A10" i="7"/>
  <c r="G13" i="2"/>
  <c r="A36" i="5"/>
  <c r="D34" i="4"/>
  <c r="C27" i="4"/>
  <c r="E8" i="4"/>
  <c r="E7" i="4"/>
  <c r="G26" i="2"/>
  <c r="E18" i="4"/>
  <c r="E19" i="4"/>
  <c r="E9" i="4"/>
  <c r="E28" i="4"/>
  <c r="E10" i="4"/>
  <c r="E11" i="4"/>
  <c r="E12" i="4"/>
  <c r="E13" i="4"/>
  <c r="E14" i="4"/>
  <c r="E15" i="4"/>
  <c r="E16" i="4"/>
  <c r="E17" i="4"/>
  <c r="A7" i="4"/>
  <c r="A8" i="4"/>
  <c r="A9" i="4"/>
  <c r="A10" i="4"/>
  <c r="A11" i="4"/>
  <c r="A12" i="4"/>
  <c r="A13" i="4"/>
  <c r="A14" i="4"/>
  <c r="A15" i="4"/>
  <c r="A16" i="4"/>
  <c r="A17" i="4"/>
  <c r="A18" i="4"/>
  <c r="A19" i="4"/>
  <c r="A20" i="4"/>
  <c r="A21" i="4"/>
  <c r="A22" i="4"/>
  <c r="A23" i="4"/>
  <c r="A24" i="4"/>
  <c r="A25" i="4"/>
  <c r="A28" i="4"/>
  <c r="A29" i="4"/>
  <c r="A31" i="4"/>
  <c r="A32" i="4"/>
  <c r="A33" i="4"/>
  <c r="A34" i="4"/>
  <c r="A35" i="4"/>
  <c r="A36" i="4"/>
  <c r="H3" i="4"/>
  <c r="H19" i="4"/>
  <c r="H7" i="4"/>
  <c r="H8" i="4"/>
  <c r="H28" i="4"/>
  <c r="H9" i="4"/>
  <c r="H10" i="4"/>
  <c r="H11" i="4"/>
  <c r="H12" i="4"/>
  <c r="H13" i="4"/>
  <c r="H14" i="4"/>
  <c r="H15" i="4"/>
  <c r="H16" i="4"/>
  <c r="H17" i="4"/>
  <c r="H18" i="4"/>
  <c r="E3" i="5"/>
  <c r="J3" i="5"/>
  <c r="E29" i="4"/>
  <c r="E31" i="4"/>
  <c r="E33" i="4"/>
  <c r="E34" i="4"/>
  <c r="E35" i="4"/>
  <c r="E36" i="4"/>
</calcChain>
</file>

<file path=xl/comments1.xml><?xml version="1.0" encoding="utf-8"?>
<comments xmlns="http://schemas.openxmlformats.org/spreadsheetml/2006/main">
  <authors>
    <author>rodriguezj</author>
    <author>Jose Rodriguez</author>
  </authors>
  <commentList>
    <comment ref="G2" authorId="0" shapeId="0">
      <text>
        <r>
          <rPr>
            <b/>
            <u/>
            <sz val="8"/>
            <color indexed="10"/>
            <rFont val="Tahoma"/>
            <family val="2"/>
          </rPr>
          <t xml:space="preserve">FC ONLY: </t>
        </r>
        <r>
          <rPr>
            <sz val="8"/>
            <color indexed="10"/>
            <rFont val="Tahoma"/>
            <family val="2"/>
          </rPr>
          <t xml:space="preserve">
PM insert BT #</t>
        </r>
      </text>
    </comment>
    <comment ref="G3" authorId="0" shapeId="0">
      <text>
        <r>
          <rPr>
            <b/>
            <u/>
            <sz val="8"/>
            <color indexed="10"/>
            <rFont val="Tahoma"/>
            <family val="2"/>
          </rPr>
          <t xml:space="preserve">FC USE ONLY:  </t>
        </r>
        <r>
          <rPr>
            <sz val="8"/>
            <color indexed="10"/>
            <rFont val="Tahoma"/>
            <family val="2"/>
          </rPr>
          <t xml:space="preserve">ENTER FIU FACILITIES FMD PROJECT </t>
        </r>
        <r>
          <rPr>
            <b/>
            <sz val="8"/>
            <color indexed="10"/>
            <rFont val="Tahoma"/>
            <family val="2"/>
          </rPr>
          <t xml:space="preserve">NUMBER </t>
        </r>
      </text>
    </comment>
    <comment ref="B4" authorId="0" shapeId="0">
      <text>
        <r>
          <rPr>
            <sz val="8"/>
            <color indexed="10"/>
            <rFont val="Tahoma"/>
            <family val="2"/>
          </rPr>
          <t xml:space="preserve">ENTER </t>
        </r>
        <r>
          <rPr>
            <b/>
            <sz val="8"/>
            <color indexed="10"/>
            <rFont val="Tahoma"/>
            <family val="2"/>
          </rPr>
          <t xml:space="preserve">REQUESTOR'S NAME </t>
        </r>
      </text>
    </comment>
    <comment ref="B5" authorId="0" shapeId="0">
      <text>
        <r>
          <rPr>
            <sz val="8"/>
            <color indexed="10"/>
            <rFont val="Tahoma"/>
            <family val="2"/>
          </rPr>
          <t xml:space="preserve">ENTER </t>
        </r>
        <r>
          <rPr>
            <b/>
            <sz val="8"/>
            <color indexed="10"/>
            <rFont val="Tahoma"/>
            <family val="2"/>
          </rPr>
          <t>REQUESTOR'S EMAIL ADDRESS</t>
        </r>
      </text>
    </comment>
    <comment ref="B6" authorId="0" shapeId="0">
      <text>
        <r>
          <rPr>
            <sz val="8"/>
            <color indexed="10"/>
            <rFont val="Tahoma"/>
            <family val="2"/>
          </rPr>
          <t>ENTER PHONE NUMBER 
Format:305-348-0000</t>
        </r>
      </text>
    </comment>
    <comment ref="B7" authorId="0" shapeId="0">
      <text>
        <r>
          <rPr>
            <sz val="8"/>
            <color indexed="10"/>
            <rFont val="Tahoma"/>
            <family val="2"/>
          </rPr>
          <t>ENTER  DEPARTMENT NAME</t>
        </r>
      </text>
    </comment>
    <comment ref="B8" authorId="0" shapeId="0">
      <text>
        <r>
          <rPr>
            <sz val="8"/>
            <color indexed="10"/>
            <rFont val="Tahoma"/>
            <family val="2"/>
          </rPr>
          <t xml:space="preserve">INSERT PROJECT TITLE </t>
        </r>
      </text>
    </comment>
    <comment ref="B9" authorId="1" shapeId="0">
      <text>
        <r>
          <rPr>
            <sz val="8"/>
            <color indexed="10"/>
            <rFont val="Tahoma"/>
            <family val="2"/>
          </rPr>
          <t>SELECT CAMPUS AND BUILDING WHERE WORK IS TO BE COMPLETED</t>
        </r>
      </text>
    </comment>
    <comment ref="G15" authorId="1" shapeId="0">
      <text>
        <r>
          <rPr>
            <sz val="8"/>
            <color indexed="10"/>
            <rFont val="Tahoma"/>
            <family val="2"/>
          </rPr>
          <t>Provide Rm Number(s) or specific areas impacted</t>
        </r>
      </text>
    </comment>
    <comment ref="B30" authorId="0" shapeId="0">
      <text>
        <r>
          <rPr>
            <sz val="8"/>
            <color indexed="81"/>
            <rFont val="Tahoma"/>
            <family val="2"/>
          </rPr>
          <t xml:space="preserve">ENTER NAME </t>
        </r>
      </text>
    </comment>
    <comment ref="B33" authorId="0" shapeId="0">
      <text>
        <r>
          <rPr>
            <sz val="8"/>
            <color indexed="10"/>
            <rFont val="Tahoma"/>
            <family val="2"/>
          </rPr>
          <t>FORMAT ALL DATE ENTRIES AS FOLLOWS:
12/2/08</t>
        </r>
      </text>
    </comment>
    <comment ref="B35" authorId="0" shapeId="0">
      <text>
        <r>
          <rPr>
            <sz val="8"/>
            <color indexed="10"/>
            <rFont val="Tahoma"/>
            <family val="2"/>
          </rPr>
          <t>DEAN'S SIGNATURE IS REQUIRED ON ALL MINOR PROJECT REQUEST FORMS</t>
        </r>
      </text>
    </comment>
    <comment ref="B38" authorId="0" shapeId="0">
      <text>
        <r>
          <rPr>
            <sz val="8"/>
            <color indexed="10"/>
            <rFont val="Tahoma"/>
            <family val="2"/>
          </rPr>
          <t>FORMAT ALL DATE ENTRIES AS FOLLOWS:
12/2/08</t>
        </r>
      </text>
    </comment>
  </commentList>
</comments>
</file>

<file path=xl/sharedStrings.xml><?xml version="1.0" encoding="utf-8"?>
<sst xmlns="http://schemas.openxmlformats.org/spreadsheetml/2006/main" count="740" uniqueCount="606">
  <si>
    <t>e-mail address:</t>
  </si>
  <si>
    <t>Minor Project/Permit Number:</t>
  </si>
  <si>
    <t>Instructions:</t>
  </si>
  <si>
    <r>
      <t>Facilities Construction</t>
    </r>
    <r>
      <rPr>
        <b/>
        <sz val="16"/>
        <rFont val="AvantGarde Bk BT"/>
        <family val="2"/>
      </rPr>
      <t xml:space="preserve">
</t>
    </r>
    <r>
      <rPr>
        <b/>
        <sz val="16"/>
        <color indexed="18"/>
        <rFont val="AvantGarde Bk BT"/>
        <family val="2"/>
      </rPr>
      <t>Minor Project Request Form</t>
    </r>
  </si>
  <si>
    <t>PM Phone Number:</t>
  </si>
  <si>
    <t>Intent:</t>
  </si>
  <si>
    <t>Protocols:</t>
  </si>
  <si>
    <t xml:space="preserve">Purchase Order (PO): </t>
  </si>
  <si>
    <t>Preliminary Construction Budget</t>
  </si>
  <si>
    <t xml:space="preserve">Building Number: </t>
  </si>
  <si>
    <t xml:space="preserve">Building Name: </t>
  </si>
  <si>
    <t>Analysis of Program Requirements</t>
  </si>
  <si>
    <t>Facility Space Name</t>
  </si>
  <si>
    <t>NASF</t>
  </si>
  <si>
    <t>$/SF*</t>
  </si>
  <si>
    <t>Base Cost</t>
  </si>
  <si>
    <t>Count</t>
  </si>
  <si>
    <t>Total \GSF</t>
  </si>
  <si>
    <t>Total NASF Facility</t>
  </si>
  <si>
    <t>Total GSF Facility (NASF X 1.4204)</t>
  </si>
  <si>
    <t>Estimate of Probable Construction Cost</t>
  </si>
  <si>
    <t>Provide a narrative and/or diagrammatic drawings to clarify your proposal.</t>
  </si>
  <si>
    <t>Describe intended use</t>
  </si>
  <si>
    <t xml:space="preserve">Current Use: </t>
  </si>
  <si>
    <t>Proposed Use:</t>
  </si>
  <si>
    <r>
      <t>Facilities Construction</t>
    </r>
    <r>
      <rPr>
        <b/>
        <sz val="16"/>
        <rFont val="AvantGarde Bk BT"/>
        <family val="2"/>
      </rPr>
      <t xml:space="preserve">
</t>
    </r>
    <r>
      <rPr>
        <b/>
        <sz val="12"/>
        <color indexed="18"/>
        <rFont val="AvantGarde Bk BT"/>
        <family val="2"/>
      </rPr>
      <t>Minor Project Supplemental Data Form</t>
    </r>
  </si>
  <si>
    <t>NASF/GSF Multiplier</t>
  </si>
  <si>
    <t>Equipment List</t>
  </si>
  <si>
    <t xml:space="preserve">Date: </t>
  </si>
  <si>
    <t xml:space="preserve">Rooms/Area 
Affected: </t>
  </si>
  <si>
    <t xml:space="preserve"> Name: </t>
  </si>
  <si>
    <t>Space Committee Approval</t>
  </si>
  <si>
    <t xml:space="preserve">Approval Date: </t>
  </si>
  <si>
    <t>Description</t>
  </si>
  <si>
    <t>Voltage</t>
  </si>
  <si>
    <t>Amp</t>
  </si>
  <si>
    <t>Phase</t>
  </si>
  <si>
    <t>Electrical</t>
  </si>
  <si>
    <t xml:space="preserve">Code Compliance: </t>
  </si>
  <si>
    <t>REQUESTED BY:</t>
  </si>
  <si>
    <t>REQUESTOR'S EMAIL:</t>
  </si>
  <si>
    <t>PHONE #:</t>
  </si>
  <si>
    <t>DEPARTMENT NAME:</t>
  </si>
  <si>
    <t>PROJECT NAME:</t>
  </si>
  <si>
    <t>Useful definitions in planning your project:</t>
  </si>
  <si>
    <t xml:space="preserve">Softcosts </t>
  </si>
  <si>
    <t>Fire Marshall Plan Review &amp; Inspections</t>
  </si>
  <si>
    <r>
      <t>Project Contingency</t>
    </r>
    <r>
      <rPr>
        <b/>
        <sz val="9"/>
        <rFont val="Arial"/>
        <family val="2"/>
      </rPr>
      <t xml:space="preserve"> 
</t>
    </r>
    <r>
      <rPr>
        <sz val="9"/>
        <rFont val="Arial"/>
        <family val="2"/>
      </rPr>
      <t>(12-15% Remodeling/Renovation)</t>
    </r>
  </si>
  <si>
    <t>Item</t>
  </si>
  <si>
    <t>Room # where located</t>
  </si>
  <si>
    <t xml:space="preserve">Cut sheets attached </t>
  </si>
  <si>
    <t>Y/N</t>
  </si>
  <si>
    <t xml:space="preserve">Mechanical </t>
  </si>
  <si>
    <t>Special Safety Rqmnts</t>
  </si>
  <si>
    <t>Complete all cells &amp; attach specifications</t>
  </si>
  <si>
    <t>Ventilation Rqmnts</t>
  </si>
  <si>
    <t>Other</t>
  </si>
  <si>
    <t>Date:</t>
  </si>
  <si>
    <t>Facilities Management</t>
  </si>
  <si>
    <t>Estimate of Total Project Budget</t>
  </si>
  <si>
    <t>Project Manager:  Complete cells highlighted in green</t>
  </si>
  <si>
    <t>Alberto Delgado</t>
  </si>
  <si>
    <t>Oscar Irigoyen</t>
  </si>
  <si>
    <t>Danny Paan</t>
  </si>
  <si>
    <t>Patty Ruiz</t>
  </si>
  <si>
    <t xml:space="preserve">Submittal Date: </t>
  </si>
  <si>
    <t>Facilities Construction</t>
  </si>
  <si>
    <t>FIU Project Manager:</t>
  </si>
  <si>
    <t>Celi Ervesun</t>
  </si>
  <si>
    <r>
      <t>Facilities Construction</t>
    </r>
    <r>
      <rPr>
        <b/>
        <sz val="16"/>
        <rFont val="AvantGarde Bk BT"/>
        <family val="2"/>
      </rPr>
      <t xml:space="preserve">
</t>
    </r>
    <r>
      <rPr>
        <b/>
        <sz val="14"/>
        <color indexed="18"/>
        <rFont val="AvantGarde Bk BT"/>
        <family val="2"/>
      </rPr>
      <t>Minor Project Request Form</t>
    </r>
  </si>
  <si>
    <r>
      <t>Facilities Construction</t>
    </r>
    <r>
      <rPr>
        <b/>
        <sz val="12"/>
        <rFont val="AvantGarde Bk BT"/>
        <family val="2"/>
      </rPr>
      <t xml:space="preserve">
</t>
    </r>
    <r>
      <rPr>
        <b/>
        <sz val="12"/>
        <color indexed="18"/>
        <rFont val="AvantGarde Bk BT"/>
        <family val="2"/>
      </rPr>
      <t>Minor Project Request Form</t>
    </r>
  </si>
  <si>
    <t>Important Notice to All Users</t>
  </si>
  <si>
    <t>PC</t>
  </si>
  <si>
    <r>
      <t>EC</t>
    </r>
    <r>
      <rPr>
        <sz val="10"/>
        <rFont val="Arial"/>
        <family val="2"/>
      </rPr>
      <t xml:space="preserve"> ENGINEERING CENTER</t>
    </r>
  </si>
  <si>
    <t>DM</t>
  </si>
  <si>
    <t>GC</t>
  </si>
  <si>
    <t>VH</t>
  </si>
  <si>
    <t>CU</t>
  </si>
  <si>
    <t>GL</t>
  </si>
  <si>
    <t>OE</t>
  </si>
  <si>
    <t>06A</t>
  </si>
  <si>
    <t>WC</t>
  </si>
  <si>
    <t>GPA</t>
  </si>
  <si>
    <t>CP</t>
  </si>
  <si>
    <t>LC</t>
  </si>
  <si>
    <t>ZEB</t>
  </si>
  <si>
    <t>BBS</t>
  </si>
  <si>
    <t>WPAC</t>
  </si>
  <si>
    <t>CCLC</t>
  </si>
  <si>
    <t>PH</t>
  </si>
  <si>
    <t>UT</t>
  </si>
  <si>
    <t>EH</t>
  </si>
  <si>
    <t>LVN</t>
  </si>
  <si>
    <t>LVS</t>
  </si>
  <si>
    <t>CSC</t>
  </si>
  <si>
    <t>PCA</t>
  </si>
  <si>
    <t>MARC</t>
  </si>
  <si>
    <t>UH</t>
  </si>
  <si>
    <t>FIUS</t>
  </si>
  <si>
    <t>CO1</t>
  </si>
  <si>
    <t>DC</t>
  </si>
  <si>
    <t>PG1</t>
  </si>
  <si>
    <t>PG2</t>
  </si>
  <si>
    <t>PG3</t>
  </si>
  <si>
    <t>PG4</t>
  </si>
  <si>
    <t>THA</t>
  </si>
  <si>
    <t>THB</t>
  </si>
  <si>
    <t>THD</t>
  </si>
  <si>
    <t>THE</t>
  </si>
  <si>
    <t>THF</t>
  </si>
  <si>
    <t>THG</t>
  </si>
  <si>
    <t>THH</t>
  </si>
  <si>
    <t>THJ</t>
  </si>
  <si>
    <t>THK</t>
  </si>
  <si>
    <t>THL</t>
  </si>
  <si>
    <t>W01</t>
  </si>
  <si>
    <t>W01A</t>
  </si>
  <si>
    <t>W01B</t>
  </si>
  <si>
    <t>W01C</t>
  </si>
  <si>
    <t>W02</t>
  </si>
  <si>
    <t>W02A</t>
  </si>
  <si>
    <t>W02B</t>
  </si>
  <si>
    <t>W03</t>
  </si>
  <si>
    <t>W05</t>
  </si>
  <si>
    <t>W06</t>
  </si>
  <si>
    <t>W06A</t>
  </si>
  <si>
    <t>W06B</t>
  </si>
  <si>
    <t>W07</t>
  </si>
  <si>
    <t>W09</t>
  </si>
  <si>
    <t>W10</t>
  </si>
  <si>
    <t>BH1</t>
  </si>
  <si>
    <t>HM</t>
  </si>
  <si>
    <t>AC1</t>
  </si>
  <si>
    <t>WUC</t>
  </si>
  <si>
    <t>AC2</t>
  </si>
  <si>
    <t>LIB</t>
  </si>
  <si>
    <t>KCC</t>
  </si>
  <si>
    <t>EL</t>
  </si>
  <si>
    <t>R01</t>
  </si>
  <si>
    <t>S01</t>
  </si>
  <si>
    <t>S02</t>
  </si>
  <si>
    <t>S03</t>
  </si>
  <si>
    <t>S03A</t>
  </si>
  <si>
    <t>S04</t>
  </si>
  <si>
    <t xml:space="preserve">EC </t>
  </si>
  <si>
    <t>OU</t>
  </si>
  <si>
    <t>MB01</t>
  </si>
  <si>
    <t>MB02</t>
  </si>
  <si>
    <t>* Costs derived from survey recommendation CIP Report or other sources</t>
  </si>
  <si>
    <t>CO1 TOWER</t>
  </si>
  <si>
    <t>W01  WEST 1</t>
  </si>
  <si>
    <t>RDB</t>
  </si>
  <si>
    <t>AE Fees, Testing, Inspections (Budget Range)</t>
  </si>
  <si>
    <t xml:space="preserve">Facilities Management: </t>
  </si>
  <si>
    <t xml:space="preserve">Facilities Construction: </t>
  </si>
  <si>
    <t xml:space="preserve">
(Please describe service request):</t>
  </si>
  <si>
    <t>Describe equipment, hazard and/or services required for installation. Provide catalogue cuts for any specialized equipment, including power requirements, and environmental control requirements.</t>
  </si>
  <si>
    <t xml:space="preserve">FACILITY: </t>
  </si>
  <si>
    <t xml:space="preserve">Environmental Health &amp; Safety: </t>
  </si>
  <si>
    <t>Acoustic / Radiation or  other Hazard</t>
  </si>
  <si>
    <t>SCROLL DOWN TO SELECT</t>
  </si>
  <si>
    <t>Kristine Colunga</t>
  </si>
  <si>
    <t>CBC</t>
  </si>
  <si>
    <t>Lab Safety Team</t>
  </si>
  <si>
    <t>EH&amp;S</t>
  </si>
  <si>
    <t xml:space="preserve">Contractor-of-Record: </t>
  </si>
  <si>
    <t xml:space="preserve">College/School Name: </t>
  </si>
  <si>
    <t>Department:</t>
  </si>
  <si>
    <t>Assoc. VP for Research</t>
  </si>
  <si>
    <r>
      <t xml:space="preserve">The purpose of this form is to provide a systematic process for documenting, requesting and procuring design and construction services for the University.  Please note it is </t>
    </r>
    <r>
      <rPr>
        <b/>
        <i/>
        <u/>
        <sz val="11"/>
        <color indexed="18"/>
        <rFont val="Arial"/>
        <family val="2"/>
      </rPr>
      <t xml:space="preserve">not intended to address routine maintenance Work Orders.  </t>
    </r>
  </si>
  <si>
    <r>
      <t>NEW CONSTRUCTION.</t>
    </r>
    <r>
      <rPr>
        <sz val="11"/>
        <rFont val="Arial"/>
        <family val="2"/>
      </rPr>
      <t xml:space="preserve">  Any construction of a building or unit of a building in which the entire work is new.  An addition connected to an existing building is considered new construction.</t>
    </r>
  </si>
  <si>
    <r>
      <t>REMODELING.</t>
    </r>
    <r>
      <rPr>
        <sz val="11"/>
        <rFont val="Arial"/>
        <family val="2"/>
      </rPr>
      <t xml:space="preserve">  Changing existing facilities by </t>
    </r>
    <r>
      <rPr>
        <b/>
        <sz val="11"/>
        <rFont val="Arial"/>
        <family val="2"/>
      </rPr>
      <t>rearrangement of space and/or change of use</t>
    </r>
    <r>
      <rPr>
        <sz val="11"/>
        <rFont val="Arial"/>
        <family val="2"/>
      </rPr>
      <t>.  Only that portion of the building being remodeled must be brought into compliance with the building and life safety codes unless the remodeling adversely impacts existing life safety systems of building or as otherwise mandated by current codes and/or State Fire Marshall rules (Florida Fire Code).</t>
    </r>
  </si>
  <si>
    <r>
      <t>RENOVATION. Upgrading existing facilities by installation or replacement of materials and equipment.</t>
    </r>
    <r>
      <rPr>
        <sz val="11"/>
        <rFont val="Arial"/>
        <family val="2"/>
      </rPr>
      <t xml:space="preserve"> The </t>
    </r>
    <r>
      <rPr>
        <b/>
        <sz val="11"/>
        <rFont val="Arial"/>
        <family val="2"/>
      </rPr>
      <t>use and occupancy of the spaces remain the same</t>
    </r>
    <r>
      <rPr>
        <sz val="11"/>
        <rFont val="Arial"/>
        <family val="2"/>
      </rPr>
      <t>. Only that portion of the building being renovated must be brought into compliance with the building and life safety codes unless the renovation adversely impacts the existing life safety systems of the building.</t>
    </r>
  </si>
  <si>
    <t>THIS FORM IS TO BE USED FOR ALL MINOR PROJECT REQUESTS WITHOUT EXCEPTION</t>
  </si>
  <si>
    <t>included in the</t>
  </si>
  <si>
    <t>scope of work:</t>
  </si>
  <si>
    <t>2.0   Description of Proposed Scope of Work:</t>
  </si>
  <si>
    <t>2.1   Description of Proposed Use (or change of use):</t>
  </si>
  <si>
    <t>2.2   Description of Proposed Equipment (New and/or Relocated):</t>
  </si>
  <si>
    <r>
      <t xml:space="preserve">1.0   SERVICES REQUESTED:
</t>
    </r>
    <r>
      <rPr>
        <i/>
        <sz val="9"/>
        <color indexed="56"/>
        <rFont val="Arial"/>
        <family val="2"/>
      </rPr>
      <t xml:space="preserve">Please check all </t>
    </r>
    <r>
      <rPr>
        <i/>
        <sz val="9"/>
        <rFont val="Arial"/>
        <family val="2"/>
      </rPr>
      <t xml:space="preserve">
</t>
    </r>
    <r>
      <rPr>
        <i/>
        <sz val="9"/>
        <color indexed="56"/>
        <rFont val="Arial"/>
        <family val="2"/>
      </rPr>
      <t>applicable boxes.</t>
    </r>
    <r>
      <rPr>
        <b/>
        <i/>
        <sz val="10"/>
        <rFont val="Arial"/>
        <family val="2"/>
      </rPr>
      <t xml:space="preserve">
</t>
    </r>
  </si>
  <si>
    <t>General Instructions:</t>
  </si>
  <si>
    <t>BT:</t>
  </si>
  <si>
    <t>PW Number (FEMA only):</t>
  </si>
  <si>
    <t>SCROLL DN TO SELECT</t>
  </si>
  <si>
    <t xml:space="preserve">Other: </t>
  </si>
  <si>
    <t>See Instructions in MPRF Read Me First tab</t>
  </si>
  <si>
    <t>Eduardo Arteaga</t>
  </si>
  <si>
    <t>4.0   Project Approval</t>
  </si>
  <si>
    <t>5.0   Permits</t>
  </si>
  <si>
    <t>6.0   Distribution</t>
  </si>
  <si>
    <t xml:space="preserve">Sponsored Research Admin: </t>
  </si>
  <si>
    <t>Funding E&amp;G Minor Projects:</t>
  </si>
  <si>
    <t xml:space="preserve">3.0   Funding:            </t>
  </si>
  <si>
    <t>For questions on form contact:</t>
  </si>
  <si>
    <r>
      <t xml:space="preserve">MMC </t>
    </r>
    <r>
      <rPr>
        <sz val="10"/>
        <rFont val="Arial"/>
        <family val="2"/>
      </rPr>
      <t>MODESTO MAIDIQUE CAMPUS</t>
    </r>
  </si>
  <si>
    <t>10 BUILDING TEN</t>
  </si>
  <si>
    <t>AHC1</t>
  </si>
  <si>
    <t>AHC2</t>
  </si>
  <si>
    <t>CU2</t>
  </si>
  <si>
    <t>SIPA</t>
  </si>
  <si>
    <t>AHC3</t>
  </si>
  <si>
    <t>AHC4</t>
  </si>
  <si>
    <t>M01</t>
  </si>
  <si>
    <t>M01 RECREATION TRAILER</t>
  </si>
  <si>
    <t>PG5</t>
  </si>
  <si>
    <t>CSR</t>
  </si>
  <si>
    <t>Department Chair or Designee</t>
  </si>
  <si>
    <t>Dean or AVP</t>
  </si>
  <si>
    <t>Maria Guillem Pendas</t>
  </si>
  <si>
    <t>Martha Torres</t>
  </si>
  <si>
    <r>
      <t>MAINTENANCE AND REPAIR.</t>
    </r>
    <r>
      <rPr>
        <sz val="11"/>
        <rFont val="Arial"/>
        <family val="2"/>
      </rPr>
      <t xml:space="preserve"> Generally includes the upkeep of educational and ancillary plants.  Refer to the PDF document "Procedure on Maintenance and Operation of University Buildings and Facilities" on the http://facilities.fiu.edu/ site for more specific information.</t>
    </r>
  </si>
  <si>
    <t>2.3   List Special Hazard Materials</t>
  </si>
  <si>
    <t>RB</t>
  </si>
  <si>
    <t>SHSC</t>
  </si>
  <si>
    <t>IC</t>
  </si>
  <si>
    <t>14A INFORMATION CENTER</t>
  </si>
  <si>
    <t>19CN</t>
  </si>
  <si>
    <t>19CS</t>
  </si>
  <si>
    <t>PPFAM</t>
  </si>
  <si>
    <t>WSTC</t>
  </si>
  <si>
    <t>AS</t>
  </si>
  <si>
    <t>ACC</t>
  </si>
  <si>
    <t>PVH</t>
  </si>
  <si>
    <t>M05</t>
  </si>
  <si>
    <t>PG6</t>
  </si>
  <si>
    <t>THA A UNIVERSITY APARTMENTS</t>
  </si>
  <si>
    <t>THB  B UNIVERSITY APARTMENTS</t>
  </si>
  <si>
    <t>TBC C UNIVERSITY APARTMENTS</t>
  </si>
  <si>
    <t>THD  D UNIVERSITY APARTMENTS</t>
  </si>
  <si>
    <t>THE E UNIVERSITY APARTMENTS</t>
  </si>
  <si>
    <t>THF F UNIVERSITY APARTMENTS</t>
  </si>
  <si>
    <t>THH H UNIVERSITY APARTMENTS</t>
  </si>
  <si>
    <t>THJ J UNIVERSITY APARTMENTS</t>
  </si>
  <si>
    <t>THK K UNIVERSITY APARTMENTS</t>
  </si>
  <si>
    <t>THL L UNIVERSITY APARTMENTS</t>
  </si>
  <si>
    <t>THC</t>
  </si>
  <si>
    <t>W01D</t>
  </si>
  <si>
    <t>W10A</t>
  </si>
  <si>
    <t>W10C</t>
  </si>
  <si>
    <t>W10T</t>
  </si>
  <si>
    <t>West 10</t>
  </si>
  <si>
    <t>West 10A</t>
  </si>
  <si>
    <t>Administrative System II</t>
  </si>
  <si>
    <t>West 10 Trailer</t>
  </si>
  <si>
    <t>AQ</t>
  </si>
  <si>
    <t>MB</t>
  </si>
  <si>
    <t>IB I</t>
  </si>
  <si>
    <t>IB II</t>
  </si>
  <si>
    <t>SDH</t>
  </si>
  <si>
    <t>WWRF</t>
  </si>
  <si>
    <r>
      <t>BBC</t>
    </r>
    <r>
      <rPr>
        <sz val="10"/>
        <rFont val="Arial"/>
        <family val="2"/>
      </rPr>
      <t xml:space="preserve"> BISCAYNE BAY CAMPUS</t>
    </r>
  </si>
  <si>
    <t>OTHER</t>
  </si>
  <si>
    <t>FIU AT I-75</t>
  </si>
  <si>
    <t>01</t>
  </si>
  <si>
    <t>02</t>
  </si>
  <si>
    <t>03</t>
  </si>
  <si>
    <t>04</t>
  </si>
  <si>
    <t>05</t>
  </si>
  <si>
    <t>06</t>
  </si>
  <si>
    <t>07</t>
  </si>
  <si>
    <t>08</t>
  </si>
  <si>
    <t>09</t>
  </si>
  <si>
    <t>10</t>
  </si>
  <si>
    <t>11</t>
  </si>
  <si>
    <t>12</t>
  </si>
  <si>
    <t>13</t>
  </si>
  <si>
    <t>14</t>
  </si>
  <si>
    <t>11 RYDER BUSINESS BLDG</t>
  </si>
  <si>
    <t>14A</t>
  </si>
  <si>
    <t>15</t>
  </si>
  <si>
    <t>16</t>
  </si>
  <si>
    <t>17</t>
  </si>
  <si>
    <t>19</t>
  </si>
  <si>
    <t>19A</t>
  </si>
  <si>
    <t>19B</t>
  </si>
  <si>
    <t>20</t>
  </si>
  <si>
    <t>21</t>
  </si>
  <si>
    <t>21A</t>
  </si>
  <si>
    <t>22</t>
  </si>
  <si>
    <t>23</t>
  </si>
  <si>
    <t>24</t>
  </si>
  <si>
    <t>25</t>
  </si>
  <si>
    <t>27</t>
  </si>
  <si>
    <t>28</t>
  </si>
  <si>
    <t>29</t>
  </si>
  <si>
    <t>30</t>
  </si>
  <si>
    <t>31</t>
  </si>
  <si>
    <t>32</t>
  </si>
  <si>
    <t>33</t>
  </si>
  <si>
    <t>36</t>
  </si>
  <si>
    <t>39</t>
  </si>
  <si>
    <t>40</t>
  </si>
  <si>
    <t>42</t>
  </si>
  <si>
    <t>44</t>
  </si>
  <si>
    <t>52</t>
  </si>
  <si>
    <t>55</t>
  </si>
  <si>
    <t>CO5</t>
  </si>
  <si>
    <t>PG5 MARKET STATION</t>
  </si>
  <si>
    <t>PG6 PARKING GARAGE 6</t>
  </si>
  <si>
    <t>THG G UNIVERSITY APARTMENTS</t>
  </si>
  <si>
    <t>BH1  BAY VISTA HOUSING</t>
  </si>
  <si>
    <r>
      <t>If ANY of the listed materials or processes to the left are checked off, approval from the Department of Environmental Health and Safety  must be obtained prior to commencement of the work.  See website at http://ehs.fiu.edu for details</t>
    </r>
    <r>
      <rPr>
        <i/>
        <sz val="9"/>
        <color indexed="10"/>
        <rFont val="Arial Narrow"/>
        <family val="2"/>
      </rPr>
      <t>.</t>
    </r>
  </si>
  <si>
    <t>N/A</t>
  </si>
  <si>
    <r>
      <t xml:space="preserve">OTHER (Please clarify in </t>
    </r>
    <r>
      <rPr>
        <b/>
        <sz val="8"/>
        <rFont val="Arial Narrow"/>
        <family val="2"/>
      </rPr>
      <t>Rooms/Area Affected</t>
    </r>
    <r>
      <rPr>
        <sz val="8"/>
        <rFont val="Arial Narrow"/>
        <family val="2"/>
      </rPr>
      <t xml:space="preserve"> below)</t>
    </r>
  </si>
  <si>
    <t>OTHER (Please clarify in Rooms/Area Affected below)</t>
  </si>
  <si>
    <t>Complete all cells in light blue.  All cells with a yellow background for use by Facilities ONLY</t>
  </si>
  <si>
    <t>00</t>
  </si>
  <si>
    <r>
      <rPr>
        <sz val="10"/>
        <rFont val="Arial"/>
        <family val="2"/>
      </rPr>
      <t>Patrick D. Meagher, Director Facilities Construction</t>
    </r>
    <r>
      <rPr>
        <b/>
        <sz val="10"/>
        <rFont val="Arial"/>
        <family val="2"/>
      </rPr>
      <t xml:space="preserve">
</t>
    </r>
    <r>
      <rPr>
        <sz val="10"/>
        <rFont val="Arial"/>
        <family val="2"/>
      </rPr>
      <t>Facilities Management</t>
    </r>
    <r>
      <rPr>
        <b/>
        <sz val="10"/>
        <color indexed="18"/>
        <rFont val="Arial"/>
        <family val="2"/>
      </rPr>
      <t xml:space="preserve">
</t>
    </r>
    <r>
      <rPr>
        <sz val="10"/>
        <rFont val="Arial"/>
        <family val="2"/>
      </rPr>
      <t>11555 SW 17th St., CSC 246, Miami, FL 33199
O: 305-348-4077  F:  305-348-4010
E: pmeagher@fiu.edu</t>
    </r>
  </si>
  <si>
    <t>Building Code Administrator</t>
  </si>
  <si>
    <t>Director of Budget</t>
  </si>
  <si>
    <t>Director Construction Mgmt</t>
  </si>
  <si>
    <t>Manager Space Utilization</t>
  </si>
  <si>
    <r>
      <t>Notice:     Research Projects require ORED</t>
    </r>
    <r>
      <rPr>
        <b/>
        <i/>
        <sz val="10"/>
        <color indexed="10"/>
        <rFont val="Arial"/>
        <family val="2"/>
      </rPr>
      <t xml:space="preserve"> approval</t>
    </r>
  </si>
  <si>
    <t>Office of Research and Economic Development</t>
  </si>
  <si>
    <t>ORED</t>
  </si>
  <si>
    <t>Fernando Larios</t>
  </si>
  <si>
    <t>Greg Burdine-Coakley</t>
  </si>
  <si>
    <t>Ibrahim Sakkab</t>
  </si>
  <si>
    <t>Ivan Macchi</t>
  </si>
  <si>
    <t>Lisardo Ortiz</t>
  </si>
  <si>
    <t>Patrick D. Meagher</t>
  </si>
  <si>
    <t>Paulo Costa</t>
  </si>
  <si>
    <t>Stuart Grant</t>
  </si>
  <si>
    <t>Thom Wolek</t>
  </si>
  <si>
    <t>04A</t>
  </si>
  <si>
    <t>01 CHARLES E. PERRY PRIMERA CASA</t>
  </si>
  <si>
    <t>02 DEUXIEME MAISON</t>
  </si>
  <si>
    <t>03 ERNEST R. GRAHAM UNIV. CENTER</t>
  </si>
  <si>
    <t>04 VIERTES HAUS</t>
  </si>
  <si>
    <t>04A CENTRAL UTILITIES ONE</t>
  </si>
  <si>
    <t>05 STEVE &amp; DOROTHEA GREEN LIB</t>
  </si>
  <si>
    <t xml:space="preserve">06 OWA EHAN </t>
  </si>
  <si>
    <t>06A WERTHEIM CONSERVATORY</t>
  </si>
  <si>
    <t>07 FIU ARENA</t>
  </si>
  <si>
    <t>CASE</t>
  </si>
  <si>
    <t>08 COMPUTING, ARTS, SCIENCES AND EDUCATION</t>
  </si>
  <si>
    <t>09 CHEMISTRY &amp; PHYSICS</t>
  </si>
  <si>
    <t>08A STORAGE 8A</t>
  </si>
  <si>
    <t>8A</t>
  </si>
  <si>
    <t>8B</t>
  </si>
  <si>
    <t>8C</t>
  </si>
  <si>
    <t>08B STORAGE  8B</t>
  </si>
  <si>
    <t>08C STORAGE 8C</t>
  </si>
  <si>
    <t>08A</t>
  </si>
  <si>
    <t>08C</t>
  </si>
  <si>
    <t>08B</t>
  </si>
  <si>
    <t>BT</t>
  </si>
  <si>
    <t>12 STUDENT HEALTH SERVICES COMPLEX</t>
  </si>
  <si>
    <t>13 LABOR CENTER</t>
  </si>
  <si>
    <t>14 SANFORD &amp; DOLORES ZIFF EDU</t>
  </si>
  <si>
    <t>15 BASEBALL STADIUM</t>
  </si>
  <si>
    <t>15A BATTING CAGE</t>
  </si>
  <si>
    <t>15A</t>
  </si>
  <si>
    <t>BC</t>
  </si>
  <si>
    <t>16 HERBERT AND NICOLE WERTHEIM CTR</t>
  </si>
  <si>
    <t>17 CHILDRENS CREATIVE LEARNING</t>
  </si>
  <si>
    <t>17A</t>
  </si>
  <si>
    <t>17B</t>
  </si>
  <si>
    <t>CCLC SHED A</t>
  </si>
  <si>
    <t>CCLC SHED B</t>
  </si>
  <si>
    <t>19 PANTHER RESIDENCE HALL</t>
  </si>
  <si>
    <t>19A UNIVERSITY PARK TOWERS</t>
  </si>
  <si>
    <t>19B EVERGLADES HALL</t>
  </si>
  <si>
    <t>19CN LAKEVIEW HOUSING - NORTH</t>
  </si>
  <si>
    <t>19CS LAKEVIEW HOUSING - SOUTH</t>
  </si>
  <si>
    <t>19P</t>
  </si>
  <si>
    <t>19P PANTHER RESIDENCE HALL POOL</t>
  </si>
  <si>
    <t>SAAC</t>
  </si>
  <si>
    <t>20 STUDENT ATHLETIC ACADEMIC CTR</t>
  </si>
  <si>
    <t>21 ACADEMIC HEALTH CENTER 1</t>
  </si>
  <si>
    <t>21A ACADEMIC HEALTH CENTER 2</t>
  </si>
  <si>
    <t>22 CAMPUS SUPPORT COMPLEX SHOPS</t>
  </si>
  <si>
    <t>22A</t>
  </si>
  <si>
    <t>22A CAMPUS SUPPORT CANOPY/SRV</t>
  </si>
  <si>
    <t>22B</t>
  </si>
  <si>
    <t>22B CAMPUS SUPPORT STORAGE</t>
  </si>
  <si>
    <t>23 CAMPUS SUPPORT COMPLEX ADMIN</t>
  </si>
  <si>
    <t>24 PAUL CEJAS ARCHITECTURE BLDG</t>
  </si>
  <si>
    <t>25 MANAGEMENT &amp; ADV. RESEARCH CENTER</t>
  </si>
  <si>
    <t>CFES</t>
  </si>
  <si>
    <t>26 CARLOS FINLAY ELEMENTARY SCHOOL *</t>
  </si>
  <si>
    <t>27 RAFAEL DIAZ-BALART HALL</t>
  </si>
  <si>
    <t>28 RONALD W. REGAN PRES. HOUSE</t>
  </si>
  <si>
    <t>29 THE PAT AND PHILLIP FROST MUSEUM</t>
  </si>
  <si>
    <t>30 COLLEGE OF BUSINESS COMPLEX</t>
  </si>
  <si>
    <t>31 CENTRAL UTILITIES TWO</t>
  </si>
  <si>
    <t xml:space="preserve">31A SATELLITE CHILLER PLANT </t>
  </si>
  <si>
    <t>31A</t>
  </si>
  <si>
    <t>SCP</t>
  </si>
  <si>
    <t>32 RICCARDO SILVA STADIUM</t>
  </si>
  <si>
    <t>WRC</t>
  </si>
  <si>
    <t>33 WELLNESS AND RECREATION CENTER</t>
  </si>
  <si>
    <t>34 FIELD SUPPORT BUILDING</t>
  </si>
  <si>
    <t>FSB</t>
  </si>
  <si>
    <t>SIPA2</t>
  </si>
  <si>
    <t>36A SCHOOL OF INTER &amp; PUBLIC AFFAIRS II</t>
  </si>
  <si>
    <t>36 SCHOOL OF INTER &amp; PUBLIC AFFAIRS</t>
  </si>
  <si>
    <t>36A</t>
  </si>
  <si>
    <t>SAC</t>
  </si>
  <si>
    <t>38 STOCKER ASTROSCIENCE CENTER</t>
  </si>
  <si>
    <t>39 AHC3 ACADEMIC HEALTH CENTER 3</t>
  </si>
  <si>
    <t>40 WOMEN'S SOFTBALL/TENNIS COMP.</t>
  </si>
  <si>
    <t>HC</t>
  </si>
  <si>
    <t>41 HURRICANE CENTER*</t>
  </si>
  <si>
    <t>AHC5</t>
  </si>
  <si>
    <t>43 ACADEMIC HEALTH CENTER 5</t>
  </si>
  <si>
    <t>42 ACADEMIC HEALTH CENTER 4</t>
  </si>
  <si>
    <t>44 AMBULATORY CARE CENTER</t>
  </si>
  <si>
    <t>SASC</t>
  </si>
  <si>
    <t>45 STUDENT ACADEMIC SUCCESS CENTER</t>
  </si>
  <si>
    <t>SPB</t>
  </si>
  <si>
    <t>46 SWEETWATER PEDESTRIAN BRIDGE</t>
  </si>
  <si>
    <t>47 ART STUDIO</t>
  </si>
  <si>
    <t>CC</t>
  </si>
  <si>
    <t>49 CASA CUBA</t>
  </si>
  <si>
    <t>52  MANGO</t>
  </si>
  <si>
    <t>MANGO</t>
  </si>
  <si>
    <t>55 PARKVIEW HOUSING</t>
  </si>
  <si>
    <t>PVH2</t>
  </si>
  <si>
    <t>56 PARKVIEW HOUSING II</t>
  </si>
  <si>
    <t>CO5 DUPLICATING CENTER</t>
  </si>
  <si>
    <t>CW1</t>
  </si>
  <si>
    <t>CW2</t>
  </si>
  <si>
    <t>CW3</t>
  </si>
  <si>
    <t>CW4</t>
  </si>
  <si>
    <t>CW5</t>
  </si>
  <si>
    <t>CW6</t>
  </si>
  <si>
    <t>CW1 PC/DM COVERD WALKWAY</t>
  </si>
  <si>
    <t>CW2 DM/GL COVER WALKWAY</t>
  </si>
  <si>
    <t>CW3 PCA COVERD WALKWAY</t>
  </si>
  <si>
    <t>CW4 GL/GC COVERD WALKWAY</t>
  </si>
  <si>
    <t>CW5 OE/CP COVERD WALKWAY</t>
  </si>
  <si>
    <t>CW6 PG1/PC COVED WALKWAY</t>
  </si>
  <si>
    <t>E01</t>
  </si>
  <si>
    <t>E01 EAST</t>
  </si>
  <si>
    <t>GHI</t>
  </si>
  <si>
    <t>GHI GREEK HOUSING I</t>
  </si>
  <si>
    <t>GHII</t>
  </si>
  <si>
    <t>GHII GREEK HOUSING II</t>
  </si>
  <si>
    <t>MO5 CCLC TRAILER</t>
  </si>
  <si>
    <t>PG1 PARKING GARAGE 1 GOLD</t>
  </si>
  <si>
    <t>PG2 PARKING GARAGE 2 BLUE</t>
  </si>
  <si>
    <t>PG3 PANTHER PARKING GARAGE</t>
  </si>
  <si>
    <t>PG4 RED PARKING GARAGE</t>
  </si>
  <si>
    <t>SH</t>
  </si>
  <si>
    <t>SH SOLAR HOUSE</t>
  </si>
  <si>
    <t>W01D GREEN HOUSE</t>
  </si>
  <si>
    <t>W01A  WEST 1A</t>
  </si>
  <si>
    <t>W01B WEST 1B</t>
  </si>
  <si>
    <t>W01C CERAMIC</t>
  </si>
  <si>
    <t>W02  WEST 2</t>
  </si>
  <si>
    <t>W02A  HAZARDOUS WASTE SHED</t>
  </si>
  <si>
    <t>W03  WEST 3</t>
  </si>
  <si>
    <t>W05 WEST 5</t>
  </si>
  <si>
    <t>W06 WEST 6</t>
  </si>
  <si>
    <t>W06A  DUGOUT 3</t>
  </si>
  <si>
    <t>W06B  DUGOUT 4</t>
  </si>
  <si>
    <t>W07  WEST 7</t>
  </si>
  <si>
    <t>W09  WEST 9</t>
  </si>
  <si>
    <t>W02B  CHEMICAL STORAGE</t>
  </si>
  <si>
    <t>W02C</t>
  </si>
  <si>
    <t>W02C DIESEL/GASOLINE PUMP</t>
  </si>
  <si>
    <t>W06C</t>
  </si>
  <si>
    <t>W06C PRESS BOX &amp; DUGOUT</t>
  </si>
  <si>
    <t>W06D</t>
  </si>
  <si>
    <t>W06D SOFTBALL BATTING CAGE</t>
  </si>
  <si>
    <t>W06E</t>
  </si>
  <si>
    <t>W06E SOFTBALL SHED 1</t>
  </si>
  <si>
    <t>W06H</t>
  </si>
  <si>
    <t>W06H SOFTBALL COMPLEX</t>
  </si>
  <si>
    <t>W07A</t>
  </si>
  <si>
    <t>W07A WEST 7A</t>
  </si>
  <si>
    <t>W07B</t>
  </si>
  <si>
    <t>W07B WEST 7B</t>
  </si>
  <si>
    <t>W07C</t>
  </si>
  <si>
    <t>W07C WEST 7C</t>
  </si>
  <si>
    <t>W07D</t>
  </si>
  <si>
    <t>W07D WEST 7D</t>
  </si>
  <si>
    <t>CW1N</t>
  </si>
  <si>
    <t>CW1N HM/HL COVERED WALKWAY</t>
  </si>
  <si>
    <t>CW2N</t>
  </si>
  <si>
    <t>CW2N WUC/HL COVERED WALKWAY</t>
  </si>
  <si>
    <t>CW3N</t>
  </si>
  <si>
    <t>CW3N CW1/CW2N COVERED WALKWAY</t>
  </si>
  <si>
    <t>MAST</t>
  </si>
  <si>
    <t>MAST BBC eMAST SENIOR HIGH SCHOOL AT FIU*</t>
  </si>
  <si>
    <t xml:space="preserve">N01 HOSPITALITY MANAGEMENT </t>
  </si>
  <si>
    <t>N01</t>
  </si>
  <si>
    <t xml:space="preserve">N01A AQUATIC RECREATION CENTER </t>
  </si>
  <si>
    <t xml:space="preserve">N02 AC1  ACADEMIC ONE </t>
  </si>
  <si>
    <t xml:space="preserve">NO2A BBC CENTRAL UTILITIES </t>
  </si>
  <si>
    <t>N02A</t>
  </si>
  <si>
    <t>N03  GREGORY B. WOLFE UNIVERSITY CENTER</t>
  </si>
  <si>
    <t>N05</t>
  </si>
  <si>
    <t xml:space="preserve">N04 ACADEMIC TWO </t>
  </si>
  <si>
    <t>N06 SHW STUDENT HEALTH SERVICES</t>
  </si>
  <si>
    <t xml:space="preserve">N05 GLENN HUBERT LIBRARY </t>
  </si>
  <si>
    <t>SHS</t>
  </si>
  <si>
    <t>N06</t>
  </si>
  <si>
    <t>N07  ROZ &amp; CAL KOVENS CONFERENCE CENTER</t>
  </si>
  <si>
    <t>N07</t>
  </si>
  <si>
    <t>N08</t>
  </si>
  <si>
    <t>N08 ECOLOGY LABORATORY</t>
  </si>
  <si>
    <t>N08A ECOLOGY LAB MODULE</t>
  </si>
  <si>
    <t>N08B ECOLOGY LAB SHED 1</t>
  </si>
  <si>
    <t>N08C ECOLOGY LAB SHED 2</t>
  </si>
  <si>
    <t>N08D ECOLOGY LAB SHED 3</t>
  </si>
  <si>
    <t>N08E ECOLOGY LAB METAL CANOPY 1</t>
  </si>
  <si>
    <t>N08G ECOLOGY LAB COLD ROOM</t>
  </si>
  <si>
    <t>N08H ECOLOGY LAB SHED 4</t>
  </si>
  <si>
    <t>N09 RCCL TRAINING CENTER*</t>
  </si>
  <si>
    <t>N10 BAYVIEW HOUSING*</t>
  </si>
  <si>
    <t>N13 MARINE SCIENCES</t>
  </si>
  <si>
    <t>N08F ECOLOGY LAB METAL CANOPY 2</t>
  </si>
  <si>
    <t>N08A</t>
  </si>
  <si>
    <t>N08B</t>
  </si>
  <si>
    <t>N08C</t>
  </si>
  <si>
    <t>N08D</t>
  </si>
  <si>
    <t>N08E</t>
  </si>
  <si>
    <t>N08F</t>
  </si>
  <si>
    <t>N08G</t>
  </si>
  <si>
    <t>N08H</t>
  </si>
  <si>
    <t>N09</t>
  </si>
  <si>
    <t>N10</t>
  </si>
  <si>
    <t>N18 FROST MUSEUM OF SCIENCE - BATCHELOR CTR</t>
  </si>
  <si>
    <t>NGZ1 BBC GAZEBO #1</t>
  </si>
  <si>
    <t>NGZ2 BBC GAZEBO #2</t>
  </si>
  <si>
    <t>P10 INFORMATION CENTER</t>
  </si>
  <si>
    <t>R01 OUTDORR RECREATION</t>
  </si>
  <si>
    <t>S01 CENTRAL RECEIVING</t>
  </si>
  <si>
    <t>S02 PUBLIC SAFETY</t>
  </si>
  <si>
    <t>S03 PHYSICAL PLANT</t>
  </si>
  <si>
    <t>S03A PLANT SUPPORT</t>
  </si>
  <si>
    <t>S04 GROUNDS</t>
  </si>
  <si>
    <t>TRAC TRAC SHED</t>
  </si>
  <si>
    <t>N18</t>
  </si>
  <si>
    <t>NGZ1</t>
  </si>
  <si>
    <t>NGZ2</t>
  </si>
  <si>
    <t>P10</t>
  </si>
  <si>
    <t>TRAC</t>
  </si>
  <si>
    <t>101 ENGINEERING CENTER</t>
  </si>
  <si>
    <t>102 OPERATIONS/UTILITY</t>
  </si>
  <si>
    <t>102A EC WOOD STORAGE</t>
  </si>
  <si>
    <t>102B EC WOOD STORAGE 2</t>
  </si>
  <si>
    <t>102C EC WOOD STORAGE 3</t>
  </si>
  <si>
    <t>102H ARC RESEARCH LAB #1</t>
  </si>
  <si>
    <t>102I ARC RESEARCH LAB #2</t>
  </si>
  <si>
    <t>102J ARC RESEARCH LAB #3</t>
  </si>
  <si>
    <t>102K ARC RESEARCH LAB #4</t>
  </si>
  <si>
    <t>102L EC WOOD STORAGE 4</t>
  </si>
  <si>
    <t>102M STORAGE 102M</t>
  </si>
  <si>
    <t>102P STORAGE 102P</t>
  </si>
  <si>
    <t>102Q STORAGE 102Q</t>
  </si>
  <si>
    <t>103 INFORMATION BOOTH I</t>
  </si>
  <si>
    <t>102A</t>
  </si>
  <si>
    <t>102B</t>
  </si>
  <si>
    <t>102C</t>
  </si>
  <si>
    <t>102H</t>
  </si>
  <si>
    <t>102I</t>
  </si>
  <si>
    <t>102J</t>
  </si>
  <si>
    <t>102K</t>
  </si>
  <si>
    <t>102L</t>
  </si>
  <si>
    <t>102M</t>
  </si>
  <si>
    <t>102P</t>
  </si>
  <si>
    <t>102Q</t>
  </si>
  <si>
    <t>103A INFORMATION BOOTH II</t>
  </si>
  <si>
    <t>103A</t>
  </si>
  <si>
    <t>104 SOLAR DECATHLON HOUSE</t>
  </si>
  <si>
    <t>105 WALL OF WIND RESEARCH FACILITY</t>
  </si>
  <si>
    <t>105A WOW TRAILER</t>
  </si>
  <si>
    <t>105B WOW SHED</t>
  </si>
  <si>
    <t>105C WALL OF WIND SHOP</t>
  </si>
  <si>
    <t>EGZ1 EC GAZEBO #1</t>
  </si>
  <si>
    <t>EGZ1 EC GAZEBO #2</t>
  </si>
  <si>
    <t>105A</t>
  </si>
  <si>
    <t>105B</t>
  </si>
  <si>
    <t>105C</t>
  </si>
  <si>
    <t>EGZ1</t>
  </si>
  <si>
    <t>MB01 WOLFSONIAN MUSEM, Miami Beach</t>
  </si>
  <si>
    <t>MB02 WOLFSONIAN ANNEX</t>
  </si>
  <si>
    <r>
      <t xml:space="preserve">List Fund Source from which you propose to pay for this project. The </t>
    </r>
    <r>
      <rPr>
        <b/>
        <sz val="8"/>
        <rFont val="Arial"/>
        <family val="2"/>
      </rPr>
      <t>maximum construction contract value</t>
    </r>
    <r>
      <rPr>
        <sz val="8"/>
        <rFont val="Arial"/>
        <family val="2"/>
      </rPr>
      <t xml:space="preserve"> for Minor Projects is $4,000,000.  </t>
    </r>
    <r>
      <rPr>
        <b/>
        <sz val="8"/>
        <rFont val="Arial"/>
        <family val="2"/>
      </rPr>
      <t>Total Project Budget</t>
    </r>
    <r>
      <rPr>
        <sz val="8"/>
        <rFont val="Arial"/>
        <family val="2"/>
      </rPr>
      <t xml:space="preserve"> must include all soft costs (including but not limited to design and inspection fees) and F&amp;E where applicable.</t>
    </r>
  </si>
  <si>
    <r>
      <t xml:space="preserve">                        </t>
    </r>
    <r>
      <rPr>
        <b/>
        <sz val="36"/>
        <color indexed="56"/>
        <rFont val="AvantGarde Bk BT"/>
      </rPr>
      <t>MPRF</t>
    </r>
  </si>
  <si>
    <t>FIU MPRF 2/2/21</t>
  </si>
  <si>
    <t>Approved by:
(Manual/DocuSign Signature)</t>
  </si>
  <si>
    <r>
      <t xml:space="preserve">Requested by:
</t>
    </r>
    <r>
      <rPr>
        <sz val="8"/>
        <rFont val="Tahoma"/>
        <family val="2"/>
      </rPr>
      <t>(Manual/DocuSign Signature)</t>
    </r>
  </si>
  <si>
    <t>Approved by:
(MNL/DocuSign Signature)</t>
  </si>
  <si>
    <t>Funding Grant Minor Projects:</t>
  </si>
  <si>
    <r>
      <rPr>
        <b/>
        <sz val="11"/>
        <rFont val="Arial"/>
        <family val="2"/>
      </rPr>
      <t>5.  Remodeling</t>
    </r>
    <r>
      <rPr>
        <sz val="11"/>
        <rFont val="Arial"/>
        <family val="2"/>
      </rPr>
      <t xml:space="preserve"> is defined as the </t>
    </r>
    <r>
      <rPr>
        <b/>
        <sz val="11"/>
        <rFont val="Arial"/>
        <family val="2"/>
      </rPr>
      <t>change of existing facilities by rearrangement of space and/or change of use</t>
    </r>
    <r>
      <rPr>
        <sz val="11"/>
        <rFont val="Arial"/>
        <family val="2"/>
      </rPr>
      <t>.   The</t>
    </r>
    <r>
      <rPr>
        <b/>
        <sz val="11"/>
        <rFont val="Arial"/>
        <family val="2"/>
      </rPr>
      <t xml:space="preserve"> installation of new equipment</t>
    </r>
    <r>
      <rPr>
        <sz val="11"/>
        <rFont val="Arial"/>
        <family val="2"/>
      </rPr>
      <t xml:space="preserve"> in a space may alter the physical attributes and </t>
    </r>
    <r>
      <rPr>
        <b/>
        <sz val="11"/>
        <rFont val="Arial"/>
        <family val="2"/>
      </rPr>
      <t>change the use</t>
    </r>
    <r>
      <rPr>
        <sz val="11"/>
        <rFont val="Arial"/>
        <family val="2"/>
      </rPr>
      <t xml:space="preserve"> of a space (from a Classroom to Research for instance).  Any such change requires the user to obtain </t>
    </r>
    <r>
      <rPr>
        <b/>
        <sz val="11"/>
        <rFont val="Arial"/>
        <family val="2"/>
      </rPr>
      <t>approval by</t>
    </r>
    <r>
      <rPr>
        <sz val="11"/>
        <rFont val="Arial"/>
        <family val="2"/>
      </rPr>
      <t xml:space="preserve"> </t>
    </r>
    <r>
      <rPr>
        <b/>
        <sz val="11"/>
        <rFont val="Arial"/>
        <family val="2"/>
      </rPr>
      <t>Space Committee</t>
    </r>
    <r>
      <rPr>
        <sz val="11"/>
        <rFont val="Arial"/>
        <family val="2"/>
      </rPr>
      <t xml:space="preserve"> prior to any action by Facilities Construction staff.
</t>
    </r>
    <r>
      <rPr>
        <b/>
        <sz val="11"/>
        <rFont val="Arial"/>
        <family val="2"/>
      </rPr>
      <t xml:space="preserve">6. </t>
    </r>
    <r>
      <rPr>
        <sz val="11"/>
        <rFont val="Arial"/>
        <family val="2"/>
      </rPr>
      <t xml:space="preserve">  Pursuant to Florida Building Code Section 3401.7.2, the portion of the building being remodeled is subject to the University's Permitting and Code Compliance Process and may need to be brought into compliance with current building and life safety codes if certain thresholds are exceeded.
</t>
    </r>
    <r>
      <rPr>
        <b/>
        <sz val="11"/>
        <rFont val="Arial"/>
        <family val="2"/>
      </rPr>
      <t>7.   All work is to be completed by</t>
    </r>
    <r>
      <rPr>
        <b/>
        <u/>
        <sz val="11"/>
        <rFont val="Arial"/>
        <family val="2"/>
      </rPr>
      <t xml:space="preserve"> insured &amp; licensed vendors</t>
    </r>
    <r>
      <rPr>
        <b/>
        <sz val="11"/>
        <rFont val="Arial"/>
        <family val="2"/>
      </rPr>
      <t>.</t>
    </r>
  </si>
  <si>
    <r>
      <rPr>
        <b/>
        <sz val="11"/>
        <rFont val="Arial"/>
        <family val="2"/>
      </rPr>
      <t xml:space="preserve">1. </t>
    </r>
    <r>
      <rPr>
        <sz val="11"/>
        <rFont val="Arial"/>
        <family val="2"/>
      </rPr>
      <t xml:space="preserve">Complete all fields with a light blue background in MPRF.
</t>
    </r>
    <r>
      <rPr>
        <b/>
        <sz val="11"/>
        <rFont val="Arial"/>
        <family val="2"/>
      </rPr>
      <t>2.</t>
    </r>
    <r>
      <rPr>
        <sz val="11"/>
        <rFont val="Arial"/>
        <family val="2"/>
      </rPr>
      <t xml:space="preserve"> Based on information provided and estimates obtained, the FIU Project Manager will contact you to review the Estimate of Probable Construction Cost prior to project initiation.</t>
    </r>
  </si>
  <si>
    <t>Funding Auxiliary Projects:</t>
  </si>
  <si>
    <t>Funding Tech Fee Projects:</t>
  </si>
  <si>
    <r>
      <rPr>
        <b/>
        <sz val="12"/>
        <color indexed="56"/>
        <rFont val="Arial"/>
        <family val="2"/>
      </rPr>
      <t>AUXILIARY FUNDED PROJECTS:</t>
    </r>
    <r>
      <rPr>
        <sz val="11"/>
        <rFont val="Arial"/>
        <family val="2"/>
      </rPr>
      <t xml:space="preserve">
</t>
    </r>
    <r>
      <rPr>
        <b/>
        <sz val="11"/>
        <rFont val="Arial"/>
        <family val="2"/>
      </rPr>
      <t xml:space="preserve">1. </t>
    </r>
    <r>
      <rPr>
        <sz val="11"/>
        <rFont val="Arial"/>
        <family val="2"/>
      </rPr>
      <t xml:space="preserve"> A </t>
    </r>
    <r>
      <rPr>
        <b/>
        <sz val="11"/>
        <rFont val="Arial"/>
        <family val="2"/>
      </rPr>
      <t>Cash Transfer</t>
    </r>
    <r>
      <rPr>
        <sz val="11"/>
        <rFont val="Arial"/>
        <family val="2"/>
      </rPr>
      <t xml:space="preserve"> shall be completed by the User for the amount of the proposal plus a </t>
    </r>
    <r>
      <rPr>
        <b/>
        <sz val="11"/>
        <rFont val="Arial"/>
        <family val="2"/>
      </rPr>
      <t xml:space="preserve">5% Construction Service Reimbursement (CSR). </t>
    </r>
    <r>
      <rPr>
        <sz val="11"/>
        <rFont val="Arial"/>
        <family val="2"/>
      </rPr>
      <t xml:space="preserve">
</t>
    </r>
    <r>
      <rPr>
        <b/>
        <sz val="11"/>
        <rFont val="Arial"/>
        <family val="2"/>
      </rPr>
      <t xml:space="preserve">2.  </t>
    </r>
    <r>
      <rPr>
        <sz val="11"/>
        <rFont val="Arial"/>
        <family val="2"/>
      </rPr>
      <t xml:space="preserve">Benefitting Activity Number or Project I.D. will be determined upon receipt by Facilities Administration. 
</t>
    </r>
    <r>
      <rPr>
        <b/>
        <sz val="11"/>
        <rFont val="Arial"/>
        <family val="2"/>
      </rPr>
      <t xml:space="preserve">3. </t>
    </r>
    <r>
      <rPr>
        <sz val="11"/>
        <rFont val="Arial"/>
        <family val="2"/>
      </rPr>
      <t xml:space="preserve">The Cash Transfer should include the FM# in the description and be sent to FM Construction Accounting with a copy of the Quote Transmittal or Cost Projection at CSC 223. Contact Ext. 74042 or 74048 if assistance is needed.
</t>
    </r>
    <r>
      <rPr>
        <b/>
        <sz val="11"/>
        <rFont val="Arial"/>
        <family val="2"/>
      </rPr>
      <t>4.</t>
    </r>
    <r>
      <rPr>
        <sz val="11"/>
        <rFont val="Arial"/>
        <family val="2"/>
      </rPr>
      <t xml:space="preserve">  If for any reason, a Cash Transfer cannot be provided, please contact FM Construction Accounting at Ext. 74042 or 74048.</t>
    </r>
  </si>
  <si>
    <r>
      <rPr>
        <b/>
        <sz val="12"/>
        <color indexed="56"/>
        <rFont val="Arial"/>
        <family val="2"/>
      </rPr>
      <t>TECH FEE FUNDED PROJECTS:</t>
    </r>
    <r>
      <rPr>
        <sz val="11"/>
        <rFont val="Arial"/>
        <family val="2"/>
      </rPr>
      <t xml:space="preserve">
</t>
    </r>
    <r>
      <rPr>
        <b/>
        <sz val="11"/>
        <rFont val="Arial"/>
        <family val="2"/>
      </rPr>
      <t xml:space="preserve">1. </t>
    </r>
    <r>
      <rPr>
        <sz val="11"/>
        <rFont val="Arial"/>
        <family val="2"/>
      </rPr>
      <t xml:space="preserve">The Dept. of Information Technology should be advised that your request is being handled by Facilities Management. As a result, DOIT will send a cash transfer directly to FM Construction Accounting for the amount of the proposal plus a </t>
    </r>
    <r>
      <rPr>
        <b/>
        <sz val="11"/>
        <rFont val="Arial"/>
        <family val="2"/>
      </rPr>
      <t>5% Construction Service Reimbursement (CSR).</t>
    </r>
  </si>
  <si>
    <r>
      <rPr>
        <b/>
        <sz val="12"/>
        <color indexed="56"/>
        <rFont val="Arial"/>
        <family val="2"/>
      </rPr>
      <t>GRANTS FUNDED PROJECTS:</t>
    </r>
    <r>
      <rPr>
        <sz val="11"/>
        <rFont val="Arial"/>
        <family val="2"/>
      </rPr>
      <t xml:space="preserve">
</t>
    </r>
    <r>
      <rPr>
        <b/>
        <sz val="11"/>
        <rFont val="Arial"/>
        <family val="2"/>
      </rPr>
      <t xml:space="preserve">1. </t>
    </r>
    <r>
      <rPr>
        <sz val="11"/>
        <rFont val="Arial"/>
        <family val="2"/>
      </rPr>
      <t xml:space="preserve">Language in the Grant agreement will determine how this funding is used for construction. Please contact FM Construction Accounting to determine the process. PLEASE NOTE that Grant funds cannot be charged </t>
    </r>
    <r>
      <rPr>
        <b/>
        <sz val="11"/>
        <rFont val="Arial"/>
        <family val="2"/>
      </rPr>
      <t>CSR</t>
    </r>
    <r>
      <rPr>
        <sz val="11"/>
        <rFont val="Arial"/>
        <family val="2"/>
      </rPr>
      <t>, so an alternative funding source will have to be identified by the Customer to cover this cost.</t>
    </r>
  </si>
  <si>
    <r>
      <rPr>
        <b/>
        <sz val="12"/>
        <color indexed="56"/>
        <rFont val="Arial"/>
        <family val="2"/>
      </rPr>
      <t>E&amp;G FUNDED OR E&amp;G CARRY FORWARD FUNDED PROJECTS:</t>
    </r>
    <r>
      <rPr>
        <sz val="11"/>
        <rFont val="Arial"/>
        <family val="2"/>
      </rPr>
      <t xml:space="preserve">
</t>
    </r>
    <r>
      <rPr>
        <b/>
        <sz val="11"/>
        <rFont val="Arial"/>
        <family val="2"/>
      </rPr>
      <t>1.</t>
    </r>
    <r>
      <rPr>
        <sz val="11"/>
        <rFont val="Arial"/>
        <family val="2"/>
      </rPr>
      <t xml:space="preserve"> A</t>
    </r>
    <r>
      <rPr>
        <b/>
        <sz val="11"/>
        <rFont val="Arial"/>
        <family val="2"/>
      </rPr>
      <t xml:space="preserve"> budget transfer</t>
    </r>
    <r>
      <rPr>
        <sz val="11"/>
        <rFont val="Arial"/>
        <family val="2"/>
      </rPr>
      <t xml:space="preserve"> shall be processed through PantherSoft by the User for the amount of the proposal plus a </t>
    </r>
    <r>
      <rPr>
        <b/>
        <sz val="11"/>
        <rFont val="Arial"/>
        <family val="2"/>
      </rPr>
      <t xml:space="preserve">5% Construction Service Reimbursement (CSR). </t>
    </r>
    <r>
      <rPr>
        <sz val="11"/>
        <rFont val="Arial"/>
        <family val="2"/>
      </rPr>
      <t xml:space="preserve">
</t>
    </r>
    <r>
      <rPr>
        <b/>
        <sz val="11"/>
        <rFont val="Arial"/>
        <family val="2"/>
      </rPr>
      <t xml:space="preserve">2. </t>
    </r>
    <r>
      <rPr>
        <sz val="11"/>
        <rFont val="Arial"/>
        <family val="2"/>
      </rPr>
      <t>Please contact FM Construction Accounting Ext. 7-4042 or 7-4048 to determine which Activity Number to transfer the funds to.</t>
    </r>
    <r>
      <rPr>
        <b/>
        <sz val="11"/>
        <rFont val="Arial"/>
        <family val="2"/>
      </rPr>
      <t/>
    </r>
  </si>
  <si>
    <r>
      <rPr>
        <b/>
        <sz val="11"/>
        <rFont val="Arial"/>
        <family val="2"/>
      </rPr>
      <t>1.</t>
    </r>
    <r>
      <rPr>
        <sz val="11"/>
        <rFont val="Arial"/>
        <family val="2"/>
      </rPr>
      <t xml:space="preserve">  User will initiate process by completing the </t>
    </r>
    <r>
      <rPr>
        <b/>
        <sz val="11"/>
        <rFont val="Arial"/>
        <family val="2"/>
      </rPr>
      <t>Minor Project Request Form</t>
    </r>
    <r>
      <rPr>
        <sz val="11"/>
        <rFont val="Arial"/>
        <family val="2"/>
      </rPr>
      <t xml:space="preserve">, or MPRF.  The form may be downloaded from the Facilities Construction web site: </t>
    </r>
    <r>
      <rPr>
        <b/>
        <sz val="11"/>
        <color indexed="18"/>
        <rFont val="Arial"/>
        <family val="2"/>
      </rPr>
      <t xml:space="preserve">http://facilities.fiu.edu </t>
    </r>
    <r>
      <rPr>
        <sz val="11"/>
        <rFont val="Arial"/>
        <family val="2"/>
      </rPr>
      <t xml:space="preserve">under the "Forms" menu.
</t>
    </r>
    <r>
      <rPr>
        <b/>
        <sz val="11"/>
        <rFont val="Arial"/>
        <family val="2"/>
      </rPr>
      <t>2.</t>
    </r>
    <r>
      <rPr>
        <sz val="11"/>
        <rFont val="Arial"/>
        <family val="2"/>
      </rPr>
      <t xml:space="preserve">  Submit completed form via email to the Facilities Construction department at </t>
    </r>
    <r>
      <rPr>
        <b/>
        <sz val="11"/>
        <rFont val="Arial"/>
        <family val="2"/>
      </rPr>
      <t>MPR@fiu.edu.</t>
    </r>
    <r>
      <rPr>
        <sz val="11"/>
        <rFont val="Arial"/>
        <family val="2"/>
      </rPr>
      <t xml:space="preserve">
</t>
    </r>
    <r>
      <rPr>
        <b/>
        <sz val="11"/>
        <rFont val="Arial"/>
        <family val="2"/>
      </rPr>
      <t>3.</t>
    </r>
    <r>
      <rPr>
        <sz val="11"/>
        <rFont val="Arial"/>
        <family val="2"/>
      </rPr>
      <t xml:space="preserve">  Print and endorse with </t>
    </r>
    <r>
      <rPr>
        <b/>
        <u/>
        <sz val="11"/>
        <rFont val="Arial"/>
        <family val="2"/>
      </rPr>
      <t>all required signatures</t>
    </r>
    <r>
      <rPr>
        <b/>
        <sz val="11"/>
        <rFont val="Arial"/>
        <family val="2"/>
      </rPr>
      <t xml:space="preserve">.  </t>
    </r>
    <r>
      <rPr>
        <sz val="11"/>
        <rFont val="Arial"/>
        <family val="2"/>
      </rPr>
      <t xml:space="preserve">Research related and/or funded projects require </t>
    </r>
    <r>
      <rPr>
        <b/>
        <sz val="11"/>
        <rFont val="Arial"/>
        <family val="2"/>
      </rPr>
      <t>ORED approval.</t>
    </r>
    <r>
      <rPr>
        <sz val="11"/>
        <rFont val="Arial"/>
        <family val="2"/>
      </rPr>
      <t xml:space="preserve">
</t>
    </r>
    <r>
      <rPr>
        <b/>
        <sz val="11"/>
        <rFont val="Arial"/>
        <family val="2"/>
      </rPr>
      <t>4.</t>
    </r>
    <r>
      <rPr>
        <sz val="11"/>
        <rFont val="Arial"/>
        <family val="2"/>
      </rPr>
      <t xml:space="preserve">  Submit executed MPRF scanned copy to </t>
    </r>
    <r>
      <rPr>
        <b/>
        <sz val="11"/>
        <rFont val="Arial"/>
        <family val="2"/>
      </rPr>
      <t>MPR@fiu.edu</t>
    </r>
    <r>
      <rPr>
        <sz val="11"/>
        <rFont val="Arial"/>
        <family val="2"/>
      </rPr>
      <t xml:space="preserve">. or go to </t>
    </r>
    <r>
      <rPr>
        <b/>
        <sz val="11"/>
        <rFont val="Arial"/>
        <family val="2"/>
      </rPr>
      <t>www.docusign.fiu.edu</t>
    </r>
    <r>
      <rPr>
        <sz val="11"/>
        <rFont val="Arial"/>
        <family val="2"/>
      </rPr>
      <t xml:space="preserve"> and sign the form using your FIU credentials. Once you sign the form using Docusign, please download it as a PDF and send the electronically signed copy to </t>
    </r>
    <r>
      <rPr>
        <b/>
        <sz val="11"/>
        <rFont val="Arial"/>
        <family val="2"/>
      </rPr>
      <t>MPR@fiu.edu</t>
    </r>
    <r>
      <rPr>
        <sz val="11"/>
        <rFont val="Arial"/>
        <family val="2"/>
      </rPr>
      <t>.</t>
    </r>
  </si>
  <si>
    <t>FIU DOWNTOWN ON BRICKELL</t>
  </si>
  <si>
    <t>AQUARIUS</t>
  </si>
  <si>
    <t>JEWISH MUSEUM OF FLORIDA</t>
  </si>
  <si>
    <r>
      <t>MB</t>
    </r>
    <r>
      <rPr>
        <sz val="10"/>
        <rFont val="Arial"/>
        <family val="2"/>
      </rPr>
      <t xml:space="preserve"> THE WOLFSONIAN</t>
    </r>
  </si>
  <si>
    <t>CAMPUS / CENTER:</t>
  </si>
  <si>
    <t xml:space="preserve">FIU AT I-75 </t>
  </si>
  <si>
    <t>MIAMI BEACH URBAN STUDIOS</t>
  </si>
  <si>
    <t xml:space="preserve">JEWISH MUSEUM OF FLORIDA </t>
  </si>
  <si>
    <t>FIU CTR FOR TRANSLATIONAL SCIENCES</t>
  </si>
  <si>
    <t>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</si>
</sst>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mmmm\ d\,\ yyyy"/>
    <numFmt numFmtId="166" formatCode="00\ 0000"/>
    <numFmt numFmtId="167" formatCode="000.000.0000"/>
    <numFmt numFmtId="168" formatCode="00\ 000\ 000"/>
    <numFmt numFmtId="169" formatCode="0\ 0000"/>
    <numFmt numFmtId="170" formatCode="_(&quot;$&quot;* #,##0_);_(&quot;$&quot;* \(#,##0\);_(&quot;$&quot;* &quot;-&quot;??_);_(@_)"/>
    <numFmt numFmtId="171" formatCode="_(* #,##0_);_(* \(#,##0\);_(* &quot;-&quot;??_);_(@_)"/>
    <numFmt numFmtId="172" formatCode="\30\5.000.0000"/>
    <numFmt numFmtId="173" formatCode="0000"/>
    <numFmt numFmtId="174" formatCode="000"/>
    <numFmt numFmtId="175" formatCode="[$-F800]dddd\,\ mmmm\ dd\,\ yyyy"/>
  </numFmts>
  <fonts count="97">
    <font>
      <sz val="10"/>
      <name val="Arial"/>
    </font>
    <font>
      <sz val="10"/>
      <name val="Arial"/>
      <family val="2"/>
    </font>
    <font>
      <sz val="10"/>
      <name val="Tahoma"/>
      <family val="2"/>
    </font>
    <font>
      <b/>
      <sz val="10"/>
      <name val="Tahoma"/>
      <family val="2"/>
    </font>
    <font>
      <b/>
      <sz val="10"/>
      <name val="Arial"/>
      <family val="2"/>
    </font>
    <font>
      <b/>
      <sz val="10"/>
      <color indexed="18"/>
      <name val="Arial"/>
      <family val="2"/>
    </font>
    <font>
      <sz val="10"/>
      <name val="Arial"/>
      <family val="2"/>
    </font>
    <font>
      <sz val="9"/>
      <name val="Arial"/>
      <family val="2"/>
    </font>
    <font>
      <sz val="8"/>
      <color indexed="81"/>
      <name val="Tahoma"/>
      <family val="2"/>
    </font>
    <font>
      <sz val="8"/>
      <color indexed="10"/>
      <name val="Tahoma"/>
      <family val="2"/>
    </font>
    <font>
      <u/>
      <sz val="10"/>
      <color indexed="12"/>
      <name val="Arial"/>
      <family val="2"/>
    </font>
    <font>
      <sz val="10"/>
      <color indexed="18"/>
      <name val="Arial"/>
      <family val="2"/>
    </font>
    <font>
      <b/>
      <sz val="8"/>
      <color indexed="10"/>
      <name val="Tahoma"/>
      <family val="2"/>
    </font>
    <font>
      <sz val="9"/>
      <name val="Tahoma"/>
      <family val="2"/>
    </font>
    <font>
      <b/>
      <sz val="9"/>
      <name val="Arial"/>
      <family val="2"/>
    </font>
    <font>
      <b/>
      <u/>
      <sz val="10"/>
      <color indexed="18"/>
      <name val="Tahoma"/>
      <family val="2"/>
    </font>
    <font>
      <sz val="18"/>
      <name val="AvantGarde Bk BT"/>
      <family val="2"/>
    </font>
    <font>
      <sz val="16"/>
      <name val="AvantGarde Bk BT"/>
      <family val="2"/>
    </font>
    <font>
      <sz val="8"/>
      <name val="Arial Narrow"/>
      <family val="2"/>
    </font>
    <font>
      <b/>
      <u/>
      <sz val="8"/>
      <color indexed="10"/>
      <name val="Tahoma"/>
      <family val="2"/>
    </font>
    <font>
      <b/>
      <sz val="16"/>
      <color indexed="18"/>
      <name val="AvantGarde Bk BT"/>
      <family val="2"/>
    </font>
    <font>
      <b/>
      <sz val="16"/>
      <name val="AvantGarde Bk BT"/>
      <family val="2"/>
    </font>
    <font>
      <sz val="14"/>
      <name val="AvantGarde Bk BT"/>
      <family val="2"/>
    </font>
    <font>
      <i/>
      <sz val="9"/>
      <name val="Arial"/>
      <family val="2"/>
    </font>
    <font>
      <b/>
      <i/>
      <sz val="9"/>
      <color indexed="10"/>
      <name val="Arial"/>
      <family val="2"/>
    </font>
    <font>
      <sz val="10"/>
      <color indexed="12"/>
      <name val="Arial"/>
      <family val="2"/>
    </font>
    <font>
      <b/>
      <i/>
      <sz val="14"/>
      <color indexed="62"/>
      <name val="Times New Roman"/>
      <family val="1"/>
    </font>
    <font>
      <i/>
      <sz val="10"/>
      <name val="Arial"/>
      <family val="2"/>
    </font>
    <font>
      <sz val="10"/>
      <color indexed="18"/>
      <name val="Arial Narrow"/>
      <family val="2"/>
    </font>
    <font>
      <b/>
      <i/>
      <sz val="10"/>
      <name val="Arial"/>
      <family val="2"/>
    </font>
    <font>
      <sz val="10"/>
      <name val="Arial"/>
      <family val="2"/>
    </font>
    <font>
      <b/>
      <sz val="10"/>
      <color indexed="56"/>
      <name val="Arial"/>
      <family val="2"/>
    </font>
    <font>
      <sz val="10"/>
      <name val="Times New Roman"/>
      <family val="1"/>
    </font>
    <font>
      <i/>
      <sz val="20"/>
      <name val="Times New Roman"/>
      <family val="1"/>
    </font>
    <font>
      <b/>
      <i/>
      <u/>
      <sz val="10"/>
      <name val="Arial"/>
      <family val="2"/>
    </font>
    <font>
      <b/>
      <sz val="8"/>
      <name val="Arial"/>
      <family val="2"/>
    </font>
    <font>
      <i/>
      <sz val="9"/>
      <name val="Arial Narrow"/>
      <family val="2"/>
    </font>
    <font>
      <b/>
      <sz val="12"/>
      <color indexed="18"/>
      <name val="AvantGarde Bk BT"/>
      <family val="2"/>
    </font>
    <font>
      <b/>
      <sz val="8"/>
      <name val="Arial"/>
      <family val="2"/>
    </font>
    <font>
      <b/>
      <sz val="8"/>
      <name val="AvantGarde Bk BT"/>
      <family val="2"/>
    </font>
    <font>
      <b/>
      <sz val="11"/>
      <name val="Arial"/>
      <family val="2"/>
    </font>
    <font>
      <i/>
      <sz val="10"/>
      <name val="Times New Roman"/>
      <family val="1"/>
    </font>
    <font>
      <sz val="9"/>
      <name val="AvantGarde Bk BT"/>
      <family val="2"/>
    </font>
    <font>
      <sz val="10"/>
      <name val="Arial Narrow"/>
      <family val="2"/>
    </font>
    <font>
      <b/>
      <sz val="8"/>
      <name val="Arial Narrow"/>
      <family val="2"/>
    </font>
    <font>
      <b/>
      <sz val="10"/>
      <color indexed="18"/>
      <name val="Arial Narrow"/>
      <family val="2"/>
    </font>
    <font>
      <sz val="9"/>
      <name val="Arial Narrow"/>
      <family val="2"/>
    </font>
    <font>
      <b/>
      <sz val="14"/>
      <color indexed="18"/>
      <name val="AvantGarde Bk BT"/>
      <family val="2"/>
    </font>
    <font>
      <sz val="12"/>
      <name val="AvantGarde Bk BT"/>
      <family val="2"/>
    </font>
    <font>
      <b/>
      <sz val="12"/>
      <name val="AvantGarde Bk BT"/>
      <family val="2"/>
    </font>
    <font>
      <sz val="18"/>
      <name val="Arial"/>
      <family val="2"/>
    </font>
    <font>
      <sz val="12"/>
      <color indexed="62"/>
      <name val="Arial"/>
      <family val="2"/>
    </font>
    <font>
      <sz val="11"/>
      <name val="Times New Roman"/>
      <family val="1"/>
    </font>
    <font>
      <i/>
      <sz val="8"/>
      <name val="Arial"/>
      <family val="2"/>
    </font>
    <font>
      <b/>
      <sz val="12"/>
      <color indexed="62"/>
      <name val="Arial"/>
      <family val="2"/>
    </font>
    <font>
      <i/>
      <sz val="10"/>
      <name val="Arial Narrow"/>
      <family val="2"/>
    </font>
    <font>
      <sz val="9"/>
      <color indexed="18"/>
      <name val="Arial Narrow"/>
      <family val="2"/>
    </font>
    <font>
      <sz val="11"/>
      <name val="AvantGarde Bk BT"/>
      <family val="2"/>
    </font>
    <font>
      <sz val="8"/>
      <color indexed="18"/>
      <name val="Arial Narrow"/>
      <family val="2"/>
    </font>
    <font>
      <b/>
      <sz val="12"/>
      <name val="Arial Narrow"/>
      <family val="2"/>
    </font>
    <font>
      <b/>
      <sz val="9"/>
      <color indexed="18"/>
      <name val="Arial Narrow"/>
      <family val="2"/>
    </font>
    <font>
      <i/>
      <sz val="9"/>
      <color indexed="56"/>
      <name val="Arial"/>
      <family val="2"/>
    </font>
    <font>
      <i/>
      <sz val="8"/>
      <name val="Arial Narrow"/>
      <family val="2"/>
    </font>
    <font>
      <b/>
      <i/>
      <sz val="11"/>
      <color indexed="18"/>
      <name val="Arial"/>
      <family val="2"/>
    </font>
    <font>
      <b/>
      <i/>
      <u/>
      <sz val="11"/>
      <color indexed="18"/>
      <name val="Arial"/>
      <family val="2"/>
    </font>
    <font>
      <sz val="11"/>
      <name val="Arial"/>
      <family val="2"/>
    </font>
    <font>
      <b/>
      <u/>
      <sz val="11"/>
      <name val="Arial"/>
      <family val="2"/>
    </font>
    <font>
      <b/>
      <sz val="11"/>
      <color indexed="18"/>
      <name val="Arial"/>
      <family val="2"/>
    </font>
    <font>
      <b/>
      <sz val="14"/>
      <color indexed="10"/>
      <name val="Arial"/>
      <family val="2"/>
    </font>
    <font>
      <b/>
      <sz val="10"/>
      <color indexed="18"/>
      <name val="Tahoma"/>
      <family val="2"/>
    </font>
    <font>
      <b/>
      <sz val="12"/>
      <color indexed="56"/>
      <name val="Arial"/>
      <family val="2"/>
    </font>
    <font>
      <sz val="8"/>
      <name val="Arial"/>
      <family val="2"/>
    </font>
    <font>
      <b/>
      <i/>
      <sz val="10"/>
      <color indexed="10"/>
      <name val="Arial"/>
      <family val="2"/>
    </font>
    <font>
      <i/>
      <sz val="9"/>
      <color indexed="10"/>
      <name val="Arial Narrow"/>
      <family val="2"/>
    </font>
    <font>
      <sz val="7"/>
      <name val="Arial Narrow"/>
      <family val="2"/>
    </font>
    <font>
      <sz val="6"/>
      <color indexed="18"/>
      <name val="Arial Narrow"/>
      <family val="2"/>
    </font>
    <font>
      <b/>
      <sz val="6"/>
      <color indexed="18"/>
      <name val="Arial Narrow"/>
      <family val="2"/>
    </font>
    <font>
      <sz val="8"/>
      <color indexed="8"/>
      <name val="Tahoma"/>
      <family val="2"/>
    </font>
    <font>
      <b/>
      <i/>
      <sz val="10"/>
      <color indexed="62"/>
      <name val="Times New Roman"/>
      <family val="1"/>
    </font>
    <font>
      <b/>
      <sz val="10"/>
      <color indexed="18"/>
      <name val="Arial"/>
      <family val="2"/>
    </font>
    <font>
      <b/>
      <sz val="36"/>
      <color indexed="56"/>
      <name val="AvantGarde Bk BT"/>
    </font>
    <font>
      <sz val="8"/>
      <name val="Tahoma"/>
      <family val="2"/>
    </font>
    <font>
      <sz val="11"/>
      <color theme="1"/>
      <name val="Calibri"/>
      <family val="2"/>
      <scheme val="minor"/>
    </font>
    <font>
      <b/>
      <sz val="10"/>
      <color rgb="FF003399"/>
      <name val="Arial"/>
      <family val="2"/>
    </font>
    <font>
      <b/>
      <sz val="12"/>
      <color rgb="FF003399"/>
      <name val="Arial"/>
      <family val="2"/>
    </font>
    <font>
      <b/>
      <sz val="16"/>
      <color rgb="FF002060"/>
      <name val="AvantGarde Bk BT"/>
      <family val="2"/>
    </font>
    <font>
      <i/>
      <sz val="10"/>
      <color rgb="FF002060"/>
      <name val="Arial"/>
      <family val="2"/>
    </font>
    <font>
      <sz val="20"/>
      <color rgb="FF003399"/>
      <name val="Arial"/>
      <family val="2"/>
    </font>
    <font>
      <b/>
      <i/>
      <sz val="10"/>
      <color rgb="FFFF0000"/>
      <name val="Arial"/>
      <family val="2"/>
    </font>
    <font>
      <sz val="10"/>
      <color rgb="FFFF0000"/>
      <name val="Arial"/>
      <family val="2"/>
    </font>
    <font>
      <sz val="12"/>
      <color rgb="FF003399"/>
      <name val="Arial"/>
      <family val="2"/>
    </font>
    <font>
      <b/>
      <sz val="10"/>
      <color rgb="FF002060"/>
      <name val="Arial"/>
      <family val="2"/>
    </font>
    <font>
      <b/>
      <sz val="10"/>
      <color rgb="FF003399"/>
      <name val="Arial Narrow"/>
      <family val="2"/>
    </font>
    <font>
      <b/>
      <i/>
      <sz val="11"/>
      <color rgb="FF002060"/>
      <name val="Arial"/>
      <family val="2"/>
    </font>
    <font>
      <sz val="10"/>
      <color rgb="FF000080"/>
      <name val="Arial Narrow"/>
      <family val="2"/>
    </font>
    <font>
      <b/>
      <sz val="26"/>
      <color rgb="FF002060"/>
      <name val="AvantGarde Bk BT"/>
    </font>
    <font>
      <i/>
      <sz val="9"/>
      <color rgb="FFFF0000"/>
      <name val="Arial Narrow"/>
      <family val="2"/>
    </font>
  </fonts>
  <fills count="9">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indexed="42"/>
        <bgColor indexed="64"/>
      </patternFill>
    </fill>
    <fill>
      <patternFill patternType="solid">
        <fgColor rgb="FFFFFFCC"/>
        <bgColor indexed="64"/>
      </patternFill>
    </fill>
    <fill>
      <patternFill patternType="solid">
        <fgColor theme="4" tint="0.79998168889431442"/>
        <bgColor indexed="42"/>
      </patternFill>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right/>
      <top/>
      <bottom style="thin">
        <color indexed="64"/>
      </bottom>
      <diagonal/>
    </border>
    <border>
      <left/>
      <right/>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dotted">
        <color indexed="64"/>
      </left>
      <right style="dotted">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alignment vertical="top"/>
      <protection locked="0"/>
    </xf>
    <xf numFmtId="0" fontId="82" fillId="0" borderId="0"/>
    <xf numFmtId="0" fontId="52" fillId="0" borderId="0"/>
    <xf numFmtId="9" fontId="1" fillId="0" borderId="0" applyFont="0" applyFill="0" applyBorder="0" applyAlignment="0" applyProtection="0"/>
  </cellStyleXfs>
  <cellXfs count="327">
    <xf numFmtId="0" fontId="0" fillId="0" borderId="0" xfId="0"/>
    <xf numFmtId="0" fontId="3" fillId="0" borderId="1" xfId="0" applyFont="1" applyBorder="1"/>
    <xf numFmtId="0" fontId="0" fillId="0" borderId="0" xfId="0" applyAlignment="1">
      <alignment horizontal="right"/>
    </xf>
    <xf numFmtId="0" fontId="0" fillId="0" borderId="1" xfId="0" applyBorder="1"/>
    <xf numFmtId="0" fontId="13" fillId="0" borderId="0" xfId="0" applyFont="1" applyAlignment="1">
      <alignment horizontal="right"/>
    </xf>
    <xf numFmtId="0" fontId="0" fillId="0" borderId="0" xfId="0" applyFill="1"/>
    <xf numFmtId="0" fontId="18" fillId="0" borderId="0" xfId="0" applyFont="1"/>
    <xf numFmtId="0" fontId="17" fillId="0" borderId="0" xfId="0" applyFont="1"/>
    <xf numFmtId="0" fontId="0" fillId="0" borderId="2" xfId="0" applyBorder="1"/>
    <xf numFmtId="0" fontId="0" fillId="0" borderId="0" xfId="0" applyBorder="1"/>
    <xf numFmtId="0" fontId="24" fillId="0" borderId="0" xfId="0" applyFont="1" applyAlignment="1">
      <alignment horizontal="right" vertical="top"/>
    </xf>
    <xf numFmtId="165" fontId="5" fillId="0" borderId="0" xfId="0" applyNumberFormat="1" applyFont="1" applyBorder="1" applyAlignment="1" applyProtection="1">
      <alignment horizontal="center" wrapText="1"/>
      <protection locked="0"/>
    </xf>
    <xf numFmtId="0" fontId="0" fillId="0" borderId="0" xfId="0" applyAlignment="1">
      <alignment horizontal="right" vertical="top"/>
    </xf>
    <xf numFmtId="0" fontId="0" fillId="0" borderId="0" xfId="0" applyAlignment="1">
      <alignment vertical="top" wrapText="1"/>
    </xf>
    <xf numFmtId="0" fontId="0" fillId="0" borderId="0" xfId="0" applyFill="1" applyAlignment="1">
      <alignment horizontal="right" vertical="top"/>
    </xf>
    <xf numFmtId="169" fontId="25" fillId="0" borderId="0" xfId="3" applyNumberFormat="1" applyFont="1" applyFill="1" applyBorder="1" applyAlignment="1" applyProtection="1">
      <alignment horizontal="left" vertical="top" shrinkToFit="1"/>
      <protection locked="0"/>
    </xf>
    <xf numFmtId="0" fontId="30" fillId="0" borderId="0" xfId="0" applyFont="1" applyFill="1"/>
    <xf numFmtId="0" fontId="30" fillId="0" borderId="0" xfId="0" applyFont="1" applyAlignment="1">
      <alignment vertical="top"/>
    </xf>
    <xf numFmtId="0" fontId="29" fillId="0" borderId="0" xfId="0" applyFont="1"/>
    <xf numFmtId="0" fontId="6" fillId="0" borderId="0" xfId="0" applyFont="1"/>
    <xf numFmtId="6" fontId="34" fillId="2" borderId="0" xfId="0" applyNumberFormat="1" applyFont="1" applyFill="1" applyAlignment="1">
      <alignment wrapText="1"/>
    </xf>
    <xf numFmtId="0" fontId="30" fillId="0" borderId="0" xfId="0" applyFont="1" applyAlignment="1">
      <alignment vertical="center"/>
    </xf>
    <xf numFmtId="0" fontId="7" fillId="0" borderId="0" xfId="0" applyFont="1" applyAlignment="1">
      <alignment horizontal="right"/>
    </xf>
    <xf numFmtId="0" fontId="6" fillId="0" borderId="0" xfId="0" applyFont="1" applyAlignment="1">
      <alignment horizontal="right"/>
    </xf>
    <xf numFmtId="0" fontId="0" fillId="0" borderId="0" xfId="0" applyAlignment="1">
      <alignment horizontal="right" vertical="top" wrapText="1"/>
    </xf>
    <xf numFmtId="0" fontId="0" fillId="0" borderId="3" xfId="0" applyBorder="1"/>
    <xf numFmtId="0" fontId="0" fillId="0" borderId="4" xfId="0" applyBorder="1"/>
    <xf numFmtId="0" fontId="0" fillId="0" borderId="5" xfId="0" applyBorder="1"/>
    <xf numFmtId="0" fontId="38" fillId="0" borderId="0" xfId="0" applyFont="1"/>
    <xf numFmtId="0" fontId="39" fillId="0" borderId="0" xfId="0" applyFont="1"/>
    <xf numFmtId="0" fontId="6" fillId="0" borderId="0" xfId="0" applyFont="1" applyAlignment="1">
      <alignment horizontal="left"/>
    </xf>
    <xf numFmtId="0" fontId="6" fillId="0" borderId="0" xfId="0" applyFont="1" applyAlignment="1">
      <alignment horizontal="left" vertical="top"/>
    </xf>
    <xf numFmtId="0" fontId="36" fillId="0" borderId="0" xfId="0" applyFont="1" applyAlignment="1">
      <alignment horizontal="left" vertical="top" wrapText="1"/>
    </xf>
    <xf numFmtId="164" fontId="29" fillId="2" borderId="0" xfId="6" applyNumberFormat="1" applyFont="1" applyFill="1" applyAlignment="1">
      <alignment horizontal="center" wrapText="1"/>
    </xf>
    <xf numFmtId="0" fontId="29" fillId="3" borderId="6" xfId="0" applyFont="1" applyFill="1" applyBorder="1" applyAlignment="1">
      <alignment vertical="top"/>
    </xf>
    <xf numFmtId="0" fontId="0" fillId="3" borderId="6" xfId="0" applyFill="1" applyBorder="1"/>
    <xf numFmtId="0" fontId="13" fillId="3" borderId="6" xfId="0" applyFont="1" applyFill="1" applyBorder="1" applyAlignment="1">
      <alignment horizontal="right"/>
    </xf>
    <xf numFmtId="0" fontId="0" fillId="0" borderId="4" xfId="0" applyBorder="1" applyAlignment="1">
      <alignment horizontal="center"/>
    </xf>
    <xf numFmtId="0" fontId="0" fillId="0" borderId="3" xfId="0" applyBorder="1" applyAlignment="1">
      <alignment horizontal="center" vertical="center" wrapText="1"/>
    </xf>
    <xf numFmtId="0" fontId="0" fillId="0" borderId="4" xfId="0"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vertical="center" wrapText="1"/>
    </xf>
    <xf numFmtId="0" fontId="43" fillId="0" borderId="4" xfId="0" applyFont="1" applyBorder="1" applyAlignment="1">
      <alignment vertical="center" wrapText="1"/>
    </xf>
    <xf numFmtId="0" fontId="4" fillId="0" borderId="4" xfId="0" applyFont="1" applyBorder="1" applyAlignment="1">
      <alignment vertical="center" wrapText="1"/>
    </xf>
    <xf numFmtId="0" fontId="4" fillId="0" borderId="7" xfId="0" applyFont="1" applyBorder="1" applyAlignment="1">
      <alignment horizontal="center"/>
    </xf>
    <xf numFmtId="0" fontId="44" fillId="0" borderId="0" xfId="0" applyFont="1" applyAlignment="1">
      <alignment horizontal="center"/>
    </xf>
    <xf numFmtId="0" fontId="0" fillId="0" borderId="0" xfId="0" applyAlignment="1">
      <alignment vertical="top"/>
    </xf>
    <xf numFmtId="169" fontId="25" fillId="0" borderId="0" xfId="3" applyNumberFormat="1" applyFont="1" applyFill="1" applyBorder="1" applyAlignment="1" applyProtection="1">
      <alignment horizontal="left" vertical="top" shrinkToFit="1"/>
    </xf>
    <xf numFmtId="0" fontId="0" fillId="0" borderId="2" xfId="0" applyBorder="1" applyProtection="1"/>
    <xf numFmtId="0" fontId="0" fillId="0" borderId="0" xfId="0" applyBorder="1" applyProtection="1"/>
    <xf numFmtId="0" fontId="17" fillId="0" borderId="0" xfId="0" applyFont="1" applyProtection="1"/>
    <xf numFmtId="0" fontId="0" fillId="0" borderId="0" xfId="0" applyProtection="1"/>
    <xf numFmtId="0" fontId="24" fillId="0" borderId="0" xfId="0" applyFont="1" applyAlignment="1" applyProtection="1">
      <alignment horizontal="right" vertical="top"/>
    </xf>
    <xf numFmtId="0" fontId="23" fillId="0" borderId="0" xfId="0" applyFont="1" applyProtection="1"/>
    <xf numFmtId="0" fontId="5" fillId="0" borderId="0" xfId="0" applyFont="1" applyFill="1" applyAlignment="1" applyProtection="1">
      <alignment horizontal="left"/>
    </xf>
    <xf numFmtId="0" fontId="27" fillId="0" borderId="0" xfId="0" applyFont="1" applyAlignment="1" applyProtection="1">
      <alignment horizontal="right"/>
    </xf>
    <xf numFmtId="0" fontId="10" fillId="0" borderId="0" xfId="3" applyFill="1" applyAlignment="1" applyProtection="1">
      <alignment horizontal="left"/>
    </xf>
    <xf numFmtId="167" fontId="5" fillId="0" borderId="0" xfId="0" applyNumberFormat="1" applyFont="1" applyFill="1" applyAlignment="1" applyProtection="1">
      <alignment horizontal="left"/>
    </xf>
    <xf numFmtId="0" fontId="11" fillId="0" borderId="0" xfId="0" applyFont="1" applyFill="1" applyAlignment="1" applyProtection="1">
      <alignment horizontal="left" vertical="top" shrinkToFit="1"/>
    </xf>
    <xf numFmtId="0" fontId="27" fillId="0" borderId="0" xfId="0" applyFont="1" applyAlignment="1" applyProtection="1">
      <alignment horizontal="right" vertical="top"/>
    </xf>
    <xf numFmtId="0" fontId="27" fillId="0" borderId="0" xfId="0" applyFont="1" applyFill="1" applyAlignment="1" applyProtection="1">
      <alignment horizontal="left" vertical="top"/>
    </xf>
    <xf numFmtId="0" fontId="0" fillId="0" borderId="0" xfId="0" applyFill="1" applyProtection="1"/>
    <xf numFmtId="0" fontId="0" fillId="0" borderId="0" xfId="0" applyFill="1" applyAlignment="1" applyProtection="1">
      <alignment horizontal="right" vertical="top"/>
    </xf>
    <xf numFmtId="0" fontId="29" fillId="0" borderId="0" xfId="0" applyFont="1" applyProtection="1"/>
    <xf numFmtId="0" fontId="2" fillId="0" borderId="0" xfId="0" applyFont="1" applyFill="1" applyBorder="1" applyAlignment="1" applyProtection="1">
      <alignment horizontal="right"/>
    </xf>
    <xf numFmtId="0" fontId="15" fillId="0" borderId="0" xfId="0" applyFont="1" applyFill="1" applyBorder="1" applyAlignment="1" applyProtection="1"/>
    <xf numFmtId="0" fontId="3" fillId="0" borderId="0" xfId="0" applyFont="1" applyFill="1" applyBorder="1" applyAlignment="1" applyProtection="1">
      <alignment horizontal="right"/>
    </xf>
    <xf numFmtId="0" fontId="0" fillId="0" borderId="0" xfId="0" applyFill="1" applyBorder="1" applyProtection="1"/>
    <xf numFmtId="0" fontId="29" fillId="3" borderId="6" xfId="0" applyFont="1" applyFill="1" applyBorder="1" applyAlignment="1" applyProtection="1">
      <alignment vertical="top"/>
    </xf>
    <xf numFmtId="0" fontId="0" fillId="3" borderId="6" xfId="0" applyFill="1" applyBorder="1" applyProtection="1"/>
    <xf numFmtId="0" fontId="13" fillId="3" borderId="6" xfId="0" applyFont="1" applyFill="1" applyBorder="1" applyAlignment="1" applyProtection="1">
      <alignment horizontal="right"/>
    </xf>
    <xf numFmtId="0" fontId="3" fillId="3" borderId="6" xfId="0" applyFont="1" applyFill="1" applyBorder="1" applyProtection="1"/>
    <xf numFmtId="0" fontId="3" fillId="0" borderId="1" xfId="0" applyFont="1" applyBorder="1" applyProtection="1"/>
    <xf numFmtId="165" fontId="5" fillId="0" borderId="0" xfId="0" applyNumberFormat="1" applyFont="1" applyBorder="1" applyAlignment="1" applyProtection="1">
      <alignment horizontal="center" wrapText="1"/>
    </xf>
    <xf numFmtId="0" fontId="13" fillId="0" borderId="0" xfId="0" applyFont="1" applyAlignment="1" applyProtection="1">
      <alignment horizontal="left" vertical="top" wrapText="1"/>
    </xf>
    <xf numFmtId="166" fontId="40" fillId="3" borderId="0" xfId="0" applyNumberFormat="1" applyFont="1" applyFill="1" applyBorder="1" applyAlignment="1" applyProtection="1">
      <alignment horizontal="left"/>
    </xf>
    <xf numFmtId="0" fontId="0" fillId="0" borderId="3" xfId="0"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0" fillId="0" borderId="4" xfId="0" applyBorder="1" applyAlignment="1" applyProtection="1">
      <alignment horizontal="center" vertical="center" wrapText="1"/>
      <protection locked="0"/>
    </xf>
    <xf numFmtId="0" fontId="43" fillId="0" borderId="4" xfId="0" applyFont="1" applyBorder="1" applyAlignment="1" applyProtection="1">
      <alignment vertical="center" wrapText="1"/>
      <protection locked="0"/>
    </xf>
    <xf numFmtId="0" fontId="0" fillId="0" borderId="5" xfId="0" applyBorder="1" applyAlignment="1" applyProtection="1">
      <alignment vertical="center" wrapText="1"/>
      <protection locked="0"/>
    </xf>
    <xf numFmtId="166" fontId="40" fillId="2" borderId="0" xfId="0" applyNumberFormat="1" applyFont="1" applyFill="1" applyBorder="1" applyAlignment="1" applyProtection="1">
      <alignment horizontal="left"/>
    </xf>
    <xf numFmtId="0" fontId="32" fillId="0" borderId="0" xfId="0" applyFont="1" applyAlignment="1" applyProtection="1">
      <alignment wrapText="1"/>
    </xf>
    <xf numFmtId="0" fontId="33" fillId="0" borderId="0" xfId="0" applyFont="1" applyAlignment="1" applyProtection="1"/>
    <xf numFmtId="0" fontId="6" fillId="0" borderId="0" xfId="0" applyFont="1" applyAlignment="1" applyProtection="1">
      <alignment wrapText="1"/>
    </xf>
    <xf numFmtId="0" fontId="27" fillId="0" borderId="0" xfId="0" applyFont="1" applyAlignment="1" applyProtection="1">
      <alignment horizontal="left" vertical="center" wrapText="1" shrinkToFit="1"/>
    </xf>
    <xf numFmtId="0" fontId="6" fillId="0" borderId="0" xfId="0" applyFont="1" applyAlignment="1" applyProtection="1">
      <alignment vertical="center" wrapText="1"/>
    </xf>
    <xf numFmtId="0" fontId="6" fillId="0" borderId="0" xfId="0" applyFont="1" applyProtection="1"/>
    <xf numFmtId="0" fontId="4" fillId="0" borderId="1" xfId="0" applyFont="1" applyBorder="1" applyAlignment="1" applyProtection="1">
      <alignment wrapText="1"/>
    </xf>
    <xf numFmtId="0" fontId="4" fillId="0" borderId="1" xfId="0" applyFont="1" applyBorder="1" applyAlignment="1" applyProtection="1">
      <alignment horizontal="center" wrapText="1"/>
    </xf>
    <xf numFmtId="0" fontId="35" fillId="0" borderId="1" xfId="0" applyFont="1" applyBorder="1" applyAlignment="1" applyProtection="1">
      <alignment horizontal="center" wrapText="1"/>
    </xf>
    <xf numFmtId="0" fontId="6" fillId="0" borderId="0" xfId="0" applyFont="1" applyAlignment="1" applyProtection="1">
      <alignment vertical="top" wrapText="1"/>
      <protection locked="0"/>
    </xf>
    <xf numFmtId="0" fontId="11" fillId="4" borderId="0" xfId="0" applyFont="1" applyFill="1" applyAlignment="1" applyProtection="1">
      <alignment vertical="top" wrapText="1"/>
      <protection locked="0"/>
    </xf>
    <xf numFmtId="3" fontId="11" fillId="4" borderId="0" xfId="0" applyNumberFormat="1" applyFont="1" applyFill="1" applyAlignment="1" applyProtection="1">
      <alignment horizontal="center" vertical="top" wrapText="1"/>
      <protection locked="0"/>
    </xf>
    <xf numFmtId="44" fontId="6" fillId="0" borderId="0" xfId="2" applyFont="1" applyAlignment="1" applyProtection="1">
      <alignment horizontal="center" vertical="top" wrapText="1"/>
      <protection locked="0"/>
    </xf>
    <xf numFmtId="6" fontId="6" fillId="2" borderId="0" xfId="2" applyNumberFormat="1" applyFont="1" applyFill="1" applyAlignment="1" applyProtection="1">
      <alignment vertical="top" wrapText="1"/>
      <protection locked="0"/>
    </xf>
    <xf numFmtId="171" fontId="6" fillId="0" borderId="0" xfId="1" applyNumberFormat="1"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Fill="1" applyAlignment="1" applyProtection="1">
      <alignment wrapText="1"/>
      <protection locked="0"/>
    </xf>
    <xf numFmtId="0" fontId="11" fillId="0" borderId="0" xfId="0" applyFont="1" applyFill="1" applyAlignment="1" applyProtection="1">
      <alignment wrapText="1"/>
      <protection locked="0"/>
    </xf>
    <xf numFmtId="3" fontId="11" fillId="0" borderId="0" xfId="0" applyNumberFormat="1" applyFont="1" applyFill="1" applyAlignment="1" applyProtection="1">
      <alignment horizontal="center" wrapText="1"/>
      <protection locked="0"/>
    </xf>
    <xf numFmtId="44" fontId="6" fillId="0" borderId="0" xfId="2" applyFont="1" applyFill="1" applyAlignment="1" applyProtection="1">
      <alignment horizontal="center" wrapText="1"/>
      <protection locked="0"/>
    </xf>
    <xf numFmtId="6" fontId="6" fillId="0" borderId="0" xfId="2" applyNumberFormat="1" applyFont="1" applyFill="1" applyAlignment="1" applyProtection="1">
      <alignment wrapText="1"/>
      <protection locked="0"/>
    </xf>
    <xf numFmtId="171" fontId="6" fillId="0" borderId="0" xfId="1" applyNumberFormat="1" applyFont="1" applyFill="1" applyAlignment="1" applyProtection="1">
      <alignment wrapText="1"/>
      <protection locked="0"/>
    </xf>
    <xf numFmtId="0" fontId="6" fillId="0" borderId="0" xfId="0" applyFont="1" applyFill="1" applyProtection="1">
      <protection locked="0"/>
    </xf>
    <xf numFmtId="0" fontId="6" fillId="0" borderId="0" xfId="0" applyFont="1" applyAlignment="1" applyProtection="1">
      <alignment wrapText="1"/>
      <protection locked="0"/>
    </xf>
    <xf numFmtId="0" fontId="29" fillId="0" borderId="6" xfId="0" applyFont="1" applyBorder="1" applyAlignment="1" applyProtection="1">
      <alignment wrapText="1"/>
      <protection locked="0"/>
    </xf>
    <xf numFmtId="3" fontId="29" fillId="2" borderId="6" xfId="0" applyNumberFormat="1" applyFont="1" applyFill="1" applyBorder="1" applyAlignment="1" applyProtection="1">
      <alignment horizontal="center" wrapText="1"/>
      <protection locked="0"/>
    </xf>
    <xf numFmtId="44" fontId="6" fillId="0" borderId="6" xfId="2" applyFont="1" applyBorder="1" applyAlignment="1" applyProtection="1">
      <alignment horizontal="center" wrapText="1"/>
      <protection locked="0"/>
    </xf>
    <xf numFmtId="6" fontId="6" fillId="0" borderId="6" xfId="2" applyNumberFormat="1" applyFont="1" applyBorder="1" applyAlignment="1" applyProtection="1">
      <alignment wrapText="1"/>
      <protection locked="0"/>
    </xf>
    <xf numFmtId="171" fontId="6" fillId="0" borderId="0" xfId="1" applyNumberFormat="1" applyFont="1" applyAlignment="1" applyProtection="1">
      <alignment wrapText="1"/>
      <protection locked="0"/>
    </xf>
    <xf numFmtId="0" fontId="6" fillId="0" borderId="0" xfId="0" applyFont="1" applyProtection="1">
      <protection locked="0"/>
    </xf>
    <xf numFmtId="0" fontId="4" fillId="0" borderId="0" xfId="0" applyFont="1" applyAlignment="1" applyProtection="1">
      <alignment wrapText="1"/>
      <protection locked="0"/>
    </xf>
    <xf numFmtId="3" fontId="6" fillId="0" borderId="0" xfId="0" applyNumberFormat="1" applyFont="1" applyAlignment="1" applyProtection="1">
      <alignment horizontal="center" wrapText="1"/>
      <protection locked="0"/>
    </xf>
    <xf numFmtId="8" fontId="29" fillId="2" borderId="0" xfId="0" applyNumberFormat="1" applyFont="1" applyFill="1" applyAlignment="1" applyProtection="1">
      <alignment horizontal="center" wrapText="1"/>
      <protection locked="0"/>
    </xf>
    <xf numFmtId="6" fontId="34" fillId="2" borderId="0" xfId="2" applyNumberFormat="1" applyFont="1" applyFill="1" applyAlignment="1" applyProtection="1">
      <alignment wrapText="1"/>
      <protection locked="0"/>
    </xf>
    <xf numFmtId="171" fontId="4" fillId="2" borderId="0" xfId="1" applyNumberFormat="1" applyFont="1" applyFill="1" applyAlignment="1" applyProtection="1">
      <alignment horizontal="center" wrapText="1"/>
      <protection locked="0"/>
    </xf>
    <xf numFmtId="0" fontId="4" fillId="0" borderId="1" xfId="0" applyFont="1" applyBorder="1" applyAlignment="1" applyProtection="1">
      <alignment wrapText="1"/>
      <protection locked="0"/>
    </xf>
    <xf numFmtId="3" fontId="6" fillId="0" borderId="1" xfId="0" applyNumberFormat="1" applyFont="1" applyBorder="1" applyAlignment="1" applyProtection="1">
      <alignment horizontal="center" wrapText="1"/>
      <protection locked="0"/>
    </xf>
    <xf numFmtId="164" fontId="4" fillId="2" borderId="1" xfId="6" applyNumberFormat="1" applyFont="1" applyFill="1" applyBorder="1" applyAlignment="1" applyProtection="1">
      <alignment horizontal="center" wrapText="1"/>
      <protection locked="0"/>
    </xf>
    <xf numFmtId="6" fontId="34" fillId="2" borderId="1" xfId="2" applyNumberFormat="1" applyFont="1" applyFill="1" applyBorder="1" applyAlignment="1" applyProtection="1">
      <alignment wrapText="1"/>
      <protection locked="0"/>
    </xf>
    <xf numFmtId="0" fontId="6" fillId="0" borderId="1" xfId="0" applyFont="1" applyBorder="1" applyAlignment="1" applyProtection="1">
      <alignment wrapText="1"/>
      <protection locked="0"/>
    </xf>
    <xf numFmtId="0" fontId="29" fillId="0" borderId="0" xfId="0" applyFont="1" applyAlignment="1" applyProtection="1">
      <alignment wrapText="1"/>
      <protection locked="0"/>
    </xf>
    <xf numFmtId="44" fontId="6" fillId="0" borderId="0" xfId="2" applyFont="1" applyAlignment="1" applyProtection="1">
      <alignment horizontal="center" wrapText="1"/>
      <protection locked="0"/>
    </xf>
    <xf numFmtId="0" fontId="34" fillId="0" borderId="0" xfId="0" applyFont="1" applyAlignment="1" applyProtection="1">
      <alignment wrapText="1"/>
      <protection locked="0"/>
    </xf>
    <xf numFmtId="6" fontId="34" fillId="2" borderId="0" xfId="0" applyNumberFormat="1" applyFont="1" applyFill="1" applyAlignment="1" applyProtection="1">
      <alignment wrapText="1"/>
      <protection locked="0"/>
    </xf>
    <xf numFmtId="0" fontId="4" fillId="0" borderId="0" xfId="0" applyFont="1" applyProtection="1">
      <protection locked="0"/>
    </xf>
    <xf numFmtId="164" fontId="4" fillId="0" borderId="0" xfId="6" applyNumberFormat="1" applyFont="1" applyFill="1" applyBorder="1" applyAlignment="1" applyProtection="1">
      <alignment horizontal="center" wrapText="1"/>
      <protection locked="0"/>
    </xf>
    <xf numFmtId="0" fontId="0" fillId="0" borderId="0" xfId="0" applyProtection="1">
      <protection locked="0"/>
    </xf>
    <xf numFmtId="164" fontId="29" fillId="2" borderId="0" xfId="6" applyNumberFormat="1" applyFont="1" applyFill="1" applyAlignment="1" applyProtection="1">
      <alignment horizontal="center" wrapText="1"/>
      <protection locked="0"/>
    </xf>
    <xf numFmtId="0" fontId="7" fillId="0" borderId="0" xfId="0" applyFont="1" applyAlignment="1" applyProtection="1">
      <alignment horizontal="right"/>
    </xf>
    <xf numFmtId="165" fontId="28" fillId="0" borderId="0" xfId="0" applyNumberFormat="1" applyFont="1" applyBorder="1" applyAlignment="1" applyProtection="1">
      <alignment horizontal="left" wrapText="1"/>
    </xf>
    <xf numFmtId="0" fontId="26" fillId="0" borderId="0" xfId="0" applyFont="1" applyAlignment="1">
      <alignment horizontal="right" vertical="top" wrapText="1"/>
    </xf>
    <xf numFmtId="0" fontId="0" fillId="0" borderId="0" xfId="0" applyAlignment="1">
      <alignment horizontal="left"/>
    </xf>
    <xf numFmtId="173" fontId="51" fillId="0" borderId="7" xfId="5" applyNumberFormat="1" applyFont="1" applyBorder="1" applyAlignment="1">
      <alignment horizontal="right" vertical="center" wrapText="1"/>
    </xf>
    <xf numFmtId="49" fontId="6" fillId="0" borderId="8" xfId="5" applyNumberFormat="1" applyFont="1" applyFill="1" applyBorder="1" applyAlignment="1">
      <alignment vertical="center" wrapText="1"/>
    </xf>
    <xf numFmtId="0" fontId="18" fillId="0" borderId="9" xfId="5" applyFont="1" applyFill="1" applyBorder="1" applyAlignment="1">
      <alignment horizontal="left" vertical="center" wrapText="1"/>
    </xf>
    <xf numFmtId="0" fontId="4" fillId="0" borderId="10" xfId="0" applyFont="1" applyBorder="1"/>
    <xf numFmtId="0" fontId="4" fillId="0" borderId="11" xfId="0" applyFont="1" applyBorder="1"/>
    <xf numFmtId="0" fontId="46" fillId="0" borderId="12" xfId="0" applyFont="1" applyBorder="1" applyAlignment="1" applyProtection="1">
      <alignment horizontal="left" vertical="center" wrapText="1"/>
    </xf>
    <xf numFmtId="49" fontId="6" fillId="0" borderId="7" xfId="5" applyNumberFormat="1" applyFont="1" applyFill="1" applyBorder="1" applyAlignment="1">
      <alignment vertical="center" wrapText="1"/>
    </xf>
    <xf numFmtId="49" fontId="6" fillId="0" borderId="8" xfId="5" applyNumberFormat="1" applyFont="1" applyFill="1" applyBorder="1" applyAlignment="1">
      <alignment horizontal="left" vertical="center" wrapText="1"/>
    </xf>
    <xf numFmtId="173" fontId="51" fillId="0" borderId="8" xfId="5" applyNumberFormat="1" applyFont="1" applyBorder="1" applyAlignment="1">
      <alignment horizontal="right" vertical="center" wrapText="1"/>
    </xf>
    <xf numFmtId="0" fontId="18" fillId="0" borderId="13" xfId="5" applyFont="1" applyFill="1" applyBorder="1" applyAlignment="1">
      <alignment horizontal="left" vertical="center" wrapText="1"/>
    </xf>
    <xf numFmtId="0" fontId="18" fillId="0" borderId="0" xfId="0" applyFont="1" applyFill="1"/>
    <xf numFmtId="0" fontId="10" fillId="3" borderId="0" xfId="3" applyFill="1" applyBorder="1" applyAlignment="1" applyProtection="1">
      <alignment horizontal="left" shrinkToFit="1"/>
      <protection locked="0"/>
    </xf>
    <xf numFmtId="0" fontId="50" fillId="0" borderId="0" xfId="0" applyFont="1" applyAlignment="1">
      <alignment horizontal="right" vertical="top"/>
    </xf>
    <xf numFmtId="0" fontId="0" fillId="4" borderId="0" xfId="0" applyFill="1"/>
    <xf numFmtId="0" fontId="55" fillId="0" borderId="0" xfId="0" applyFont="1" applyAlignment="1">
      <alignment horizontal="left" vertical="top" wrapText="1"/>
    </xf>
    <xf numFmtId="0" fontId="7" fillId="0" borderId="0" xfId="0" applyFont="1" applyAlignment="1" applyProtection="1">
      <alignment horizontal="right"/>
      <protection locked="0"/>
    </xf>
    <xf numFmtId="165" fontId="5" fillId="0" borderId="0" xfId="0" applyNumberFormat="1" applyFont="1" applyBorder="1" applyAlignment="1" applyProtection="1">
      <alignment horizontal="left" wrapText="1"/>
      <protection locked="0"/>
    </xf>
    <xf numFmtId="165" fontId="28" fillId="0" borderId="0" xfId="0" applyNumberFormat="1" applyFont="1" applyBorder="1" applyAlignment="1" applyProtection="1">
      <alignment horizontal="left" wrapText="1"/>
      <protection locked="0"/>
    </xf>
    <xf numFmtId="165" fontId="56" fillId="0" borderId="0" xfId="0" applyNumberFormat="1" applyFont="1" applyBorder="1" applyAlignment="1" applyProtection="1">
      <alignment horizontal="left" wrapText="1"/>
      <protection locked="0"/>
    </xf>
    <xf numFmtId="0" fontId="44" fillId="0" borderId="0" xfId="0" applyFont="1" applyAlignment="1">
      <alignment horizontal="center" wrapText="1"/>
    </xf>
    <xf numFmtId="0" fontId="16" fillId="0" borderId="0" xfId="0" applyFont="1"/>
    <xf numFmtId="49" fontId="4" fillId="0" borderId="8" xfId="5" applyNumberFormat="1" applyFont="1" applyFill="1" applyBorder="1" applyAlignment="1">
      <alignment vertical="center" wrapText="1"/>
    </xf>
    <xf numFmtId="49" fontId="4" fillId="0" borderId="7" xfId="5" applyNumberFormat="1" applyFont="1" applyFill="1" applyBorder="1" applyAlignment="1">
      <alignment vertical="center" wrapText="1"/>
    </xf>
    <xf numFmtId="49" fontId="4" fillId="0" borderId="8" xfId="5" applyNumberFormat="1" applyFont="1" applyFill="1" applyBorder="1" applyAlignment="1">
      <alignment horizontal="left" vertical="center" wrapText="1"/>
    </xf>
    <xf numFmtId="0" fontId="4" fillId="0" borderId="0" xfId="0" applyFont="1" applyFill="1"/>
    <xf numFmtId="0" fontId="59" fillId="3" borderId="0" xfId="0" applyFont="1" applyFill="1" applyBorder="1" applyAlignment="1" applyProtection="1">
      <alignment horizontal="left" shrinkToFit="1"/>
      <protection locked="0"/>
    </xf>
    <xf numFmtId="0" fontId="29" fillId="0" borderId="1" xfId="0" applyFont="1" applyBorder="1" applyProtection="1"/>
    <xf numFmtId="0" fontId="0" fillId="0" borderId="1" xfId="0" applyBorder="1" applyProtection="1"/>
    <xf numFmtId="0" fontId="29" fillId="0" borderId="1" xfId="0" applyFont="1" applyBorder="1"/>
    <xf numFmtId="0" fontId="13" fillId="0" borderId="0" xfId="0" applyFont="1" applyAlignment="1" applyProtection="1">
      <alignment horizontal="right" wrapText="1"/>
    </xf>
    <xf numFmtId="0" fontId="16" fillId="0" borderId="0" xfId="0" applyFont="1" applyAlignment="1">
      <alignment vertical="top" wrapText="1"/>
    </xf>
    <xf numFmtId="0" fontId="3" fillId="0" borderId="0" xfId="0" applyFont="1" applyFill="1" applyBorder="1" applyAlignment="1" applyProtection="1">
      <alignment vertical="top"/>
    </xf>
    <xf numFmtId="170" fontId="83" fillId="3" borderId="0" xfId="2" applyNumberFormat="1" applyFont="1" applyFill="1" applyAlignment="1" applyProtection="1">
      <alignment horizontal="left" vertical="top" wrapText="1"/>
      <protection locked="0"/>
    </xf>
    <xf numFmtId="166" fontId="84" fillId="3" borderId="0" xfId="0" applyNumberFormat="1" applyFont="1" applyFill="1" applyBorder="1" applyAlignment="1" applyProtection="1">
      <alignment horizontal="left"/>
      <protection locked="0"/>
    </xf>
    <xf numFmtId="168" fontId="84" fillId="3" borderId="0" xfId="0" applyNumberFormat="1" applyFont="1" applyFill="1" applyBorder="1" applyAlignment="1" applyProtection="1">
      <alignment horizontal="left" vertical="center"/>
      <protection locked="0"/>
    </xf>
    <xf numFmtId="0" fontId="50" fillId="0" borderId="0" xfId="0" applyFont="1" applyAlignment="1">
      <alignment horizontal="left" vertical="top"/>
    </xf>
    <xf numFmtId="0" fontId="45" fillId="0" borderId="0" xfId="0" applyFont="1"/>
    <xf numFmtId="0" fontId="29" fillId="0" borderId="1" xfId="0" applyFont="1" applyBorder="1" applyAlignment="1">
      <alignment horizontal="left"/>
    </xf>
    <xf numFmtId="0" fontId="0" fillId="0" borderId="1" xfId="0" applyBorder="1" applyAlignment="1">
      <alignment horizontal="right" vertical="top"/>
    </xf>
    <xf numFmtId="0" fontId="6" fillId="0" borderId="0" xfId="0" applyFont="1" applyAlignment="1" applyProtection="1">
      <alignment horizontal="right"/>
      <protection locked="0"/>
    </xf>
    <xf numFmtId="0" fontId="29" fillId="0" borderId="0" xfId="0" applyFont="1" applyAlignment="1" applyProtection="1">
      <alignment horizontal="left" vertical="top" wrapText="1"/>
    </xf>
    <xf numFmtId="0" fontId="6" fillId="0" borderId="0" xfId="6" applyNumberFormat="1" applyFont="1" applyFill="1" applyAlignment="1" applyProtection="1">
      <alignment horizontal="left" vertical="center"/>
      <protection locked="0"/>
    </xf>
    <xf numFmtId="0" fontId="24" fillId="0" borderId="0" xfId="0" applyFont="1" applyAlignment="1" applyProtection="1">
      <alignment horizontal="left" vertical="top" wrapText="1"/>
    </xf>
    <xf numFmtId="169" fontId="7" fillId="3" borderId="0" xfId="3" applyNumberFormat="1" applyFont="1" applyFill="1" applyBorder="1" applyAlignment="1" applyProtection="1">
      <alignment horizontal="left" vertical="top" shrinkToFit="1"/>
      <protection locked="0"/>
    </xf>
    <xf numFmtId="0" fontId="53" fillId="0" borderId="0" xfId="0" applyFont="1" applyBorder="1" applyAlignment="1">
      <alignment horizontal="right"/>
    </xf>
    <xf numFmtId="0" fontId="6" fillId="5" borderId="0" xfId="6" applyNumberFormat="1" applyFont="1" applyFill="1" applyAlignment="1" applyProtection="1">
      <alignment horizontal="left" vertical="center"/>
      <protection locked="0"/>
    </xf>
    <xf numFmtId="0" fontId="11" fillId="5" borderId="0" xfId="0" applyFont="1" applyFill="1" applyAlignment="1" applyProtection="1">
      <alignment horizontal="left" vertical="top" shrinkToFit="1"/>
      <protection locked="0"/>
    </xf>
    <xf numFmtId="0" fontId="0" fillId="5" borderId="0" xfId="0" applyFill="1"/>
    <xf numFmtId="0" fontId="23" fillId="0" borderId="0" xfId="0" applyFont="1" applyFill="1" applyAlignment="1" applyProtection="1"/>
    <xf numFmtId="0" fontId="0" fillId="0" borderId="0" xfId="0" applyFill="1" applyAlignment="1" applyProtection="1"/>
    <xf numFmtId="0" fontId="27" fillId="0" borderId="0" xfId="0" applyFont="1" applyFill="1" applyAlignment="1" applyProtection="1">
      <alignment horizontal="right" vertical="top"/>
    </xf>
    <xf numFmtId="0" fontId="0" fillId="0" borderId="0" xfId="0" applyFill="1" applyBorder="1" applyAlignment="1" applyProtection="1"/>
    <xf numFmtId="0" fontId="56" fillId="0" borderId="0" xfId="0" applyFont="1" applyFill="1" applyAlignment="1" applyProtection="1">
      <alignment horizontal="left" vertical="top"/>
      <protection locked="0"/>
    </xf>
    <xf numFmtId="0" fontId="0" fillId="0" borderId="0" xfId="0" applyFill="1" applyBorder="1" applyAlignment="1"/>
    <xf numFmtId="0" fontId="0" fillId="0" borderId="0" xfId="0" applyFill="1" applyAlignment="1"/>
    <xf numFmtId="0" fontId="0" fillId="0" borderId="1" xfId="0" applyFill="1" applyBorder="1" applyAlignment="1"/>
    <xf numFmtId="0" fontId="30" fillId="0" borderId="0" xfId="0" applyFont="1" applyFill="1" applyAlignment="1"/>
    <xf numFmtId="0" fontId="7" fillId="0" borderId="0" xfId="2" applyNumberFormat="1" applyFont="1" applyFill="1" applyAlignment="1" applyProtection="1">
      <alignment horizontal="justify" vertical="top"/>
    </xf>
    <xf numFmtId="0" fontId="58" fillId="0" borderId="0" xfId="0" applyFont="1" applyFill="1" applyBorder="1" applyAlignment="1" applyProtection="1">
      <alignment horizontal="left" vertical="top"/>
      <protection locked="0"/>
    </xf>
    <xf numFmtId="165" fontId="5" fillId="0" borderId="0" xfId="0" applyNumberFormat="1" applyFont="1" applyFill="1" applyBorder="1" applyAlignment="1" applyProtection="1">
      <alignment horizontal="center"/>
    </xf>
    <xf numFmtId="0" fontId="7" fillId="0" borderId="0" xfId="0" applyFont="1" applyFill="1" applyAlignment="1">
      <alignment horizontal="right"/>
    </xf>
    <xf numFmtId="0" fontId="13" fillId="0" borderId="0" xfId="0" applyFont="1" applyFill="1" applyAlignment="1">
      <alignment horizontal="right"/>
    </xf>
    <xf numFmtId="0" fontId="7" fillId="0" borderId="0" xfId="0" applyFont="1" applyFill="1" applyAlignment="1" applyProtection="1">
      <alignment horizontal="right"/>
    </xf>
    <xf numFmtId="0" fontId="7" fillId="0" borderId="0" xfId="0" applyFont="1" applyFill="1" applyAlignment="1" applyProtection="1">
      <alignment horizontal="right"/>
      <protection locked="0"/>
    </xf>
    <xf numFmtId="0" fontId="85" fillId="0" borderId="2" xfId="0" applyFont="1" applyBorder="1" applyAlignment="1" applyProtection="1">
      <alignment horizontal="right" wrapText="1"/>
    </xf>
    <xf numFmtId="175" fontId="11" fillId="0" borderId="1" xfId="0" applyNumberFormat="1" applyFont="1" applyBorder="1" applyAlignment="1" applyProtection="1">
      <alignment horizontal="left" wrapText="1"/>
      <protection locked="0"/>
    </xf>
    <xf numFmtId="0" fontId="2" fillId="0" borderId="0" xfId="0" applyFont="1" applyFill="1" applyAlignment="1" applyProtection="1">
      <alignment horizontal="right" vertical="center"/>
    </xf>
    <xf numFmtId="1" fontId="84" fillId="0" borderId="0" xfId="6" applyNumberFormat="1" applyFont="1" applyFill="1" applyAlignment="1" applyProtection="1">
      <alignment horizontal="left" vertical="center"/>
    </xf>
    <xf numFmtId="0" fontId="34" fillId="0" borderId="0" xfId="0" applyFont="1" applyAlignment="1" applyProtection="1">
      <alignment vertical="top"/>
    </xf>
    <xf numFmtId="0" fontId="13" fillId="5" borderId="6" xfId="0" applyFont="1" applyFill="1" applyBorder="1" applyAlignment="1" applyProtection="1">
      <alignment horizontal="right"/>
    </xf>
    <xf numFmtId="0" fontId="13" fillId="5" borderId="6" xfId="0" applyFont="1" applyFill="1" applyBorder="1" applyAlignment="1">
      <alignment horizontal="right"/>
    </xf>
    <xf numFmtId="49" fontId="5" fillId="0" borderId="0" xfId="0" applyNumberFormat="1" applyFont="1" applyBorder="1" applyAlignment="1" applyProtection="1">
      <alignment horizontal="left" shrinkToFit="1"/>
    </xf>
    <xf numFmtId="0" fontId="5" fillId="0" borderId="0" xfId="0" applyNumberFormat="1" applyFont="1" applyBorder="1" applyAlignment="1" applyProtection="1">
      <alignment horizontal="left" shrinkToFit="1"/>
    </xf>
    <xf numFmtId="0" fontId="3" fillId="5" borderId="0" xfId="0" applyFont="1" applyFill="1" applyBorder="1" applyProtection="1"/>
    <xf numFmtId="0" fontId="0" fillId="5" borderId="0" xfId="0" applyFill="1" applyBorder="1" applyProtection="1"/>
    <xf numFmtId="1" fontId="54" fillId="3" borderId="1" xfId="6" applyNumberFormat="1" applyFont="1" applyFill="1" applyBorder="1" applyAlignment="1" applyProtection="1">
      <alignment horizontal="left" vertical="center" shrinkToFit="1"/>
      <protection locked="0"/>
    </xf>
    <xf numFmtId="0" fontId="86" fillId="0" borderId="0" xfId="0" applyFont="1" applyAlignment="1" applyProtection="1">
      <alignment horizontal="right"/>
    </xf>
    <xf numFmtId="174" fontId="87" fillId="3" borderId="0" xfId="0" applyNumberFormat="1" applyFont="1" applyFill="1" applyBorder="1" applyAlignment="1" applyProtection="1">
      <alignment horizontal="left"/>
      <protection locked="0"/>
    </xf>
    <xf numFmtId="0" fontId="88" fillId="0" borderId="1" xfId="0" applyFont="1" applyFill="1" applyBorder="1" applyAlignment="1"/>
    <xf numFmtId="0" fontId="89" fillId="0" borderId="6" xfId="0" applyFont="1" applyBorder="1" applyAlignment="1"/>
    <xf numFmtId="0" fontId="58" fillId="5" borderId="0" xfId="0" applyFont="1" applyFill="1" applyAlignment="1" applyProtection="1">
      <alignment horizontal="left" vertical="top" wrapText="1" shrinkToFit="1"/>
      <protection locked="0"/>
    </xf>
    <xf numFmtId="1" fontId="90" fillId="0" borderId="0" xfId="6" applyNumberFormat="1" applyFont="1" applyFill="1" applyAlignment="1" applyProtection="1">
      <alignment horizontal="left" vertical="center"/>
      <protection locked="0"/>
    </xf>
    <xf numFmtId="0" fontId="91" fillId="5" borderId="0" xfId="0" applyFont="1" applyFill="1" applyAlignment="1" applyProtection="1">
      <alignment horizontal="left"/>
      <protection locked="0"/>
    </xf>
    <xf numFmtId="0" fontId="40" fillId="0" borderId="0" xfId="0" applyFont="1" applyAlignment="1">
      <alignment horizontal="left" vertical="top" wrapText="1"/>
    </xf>
    <xf numFmtId="0" fontId="11" fillId="0" borderId="1" xfId="0" applyFont="1" applyFill="1" applyBorder="1" applyAlignment="1" applyProtection="1">
      <alignment horizontal="left" vertical="top" shrinkToFit="1"/>
      <protection locked="0"/>
    </xf>
    <xf numFmtId="0" fontId="30" fillId="0" borderId="1" xfId="0" applyFont="1" applyFill="1" applyBorder="1"/>
    <xf numFmtId="0" fontId="29" fillId="0" borderId="1" xfId="0" applyFont="1" applyBorder="1" applyAlignment="1" applyProtection="1"/>
    <xf numFmtId="0" fontId="88" fillId="0" borderId="1" xfId="0" applyFont="1" applyBorder="1" applyAlignment="1">
      <alignment horizontal="left"/>
    </xf>
    <xf numFmtId="0" fontId="0" fillId="0" borderId="3" xfId="0" applyFill="1" applyBorder="1" applyAlignment="1" applyProtection="1">
      <alignment horizontal="center" vertical="center" wrapText="1"/>
      <protection locked="0"/>
    </xf>
    <xf numFmtId="0" fontId="4" fillId="0" borderId="4" xfId="0" applyFont="1" applyFill="1" applyBorder="1" applyAlignment="1" applyProtection="1">
      <alignment vertical="center" wrapText="1"/>
      <protection locked="0"/>
    </xf>
    <xf numFmtId="0" fontId="0" fillId="0" borderId="4" xfId="0" applyFill="1" applyBorder="1" applyAlignment="1" applyProtection="1">
      <alignment horizontal="center" vertical="center" wrapText="1"/>
      <protection locked="0"/>
    </xf>
    <xf numFmtId="0" fontId="43" fillId="0" borderId="4" xfId="0" applyFont="1" applyFill="1" applyBorder="1" applyAlignment="1" applyProtection="1">
      <alignment vertical="center" wrapText="1"/>
      <protection locked="0"/>
    </xf>
    <xf numFmtId="0" fontId="6" fillId="0" borderId="5" xfId="0" applyFont="1" applyFill="1" applyBorder="1" applyAlignment="1" applyProtection="1">
      <alignment vertical="center" wrapText="1"/>
      <protection locked="0"/>
    </xf>
    <xf numFmtId="0" fontId="29" fillId="0" borderId="0" xfId="0" applyFont="1" applyBorder="1" applyAlignment="1" applyProtection="1">
      <alignment horizontal="left" vertical="top" wrapText="1"/>
    </xf>
    <xf numFmtId="0" fontId="83" fillId="6" borderId="0" xfId="0" applyFont="1" applyFill="1" applyAlignment="1" applyProtection="1">
      <alignment horizontal="left"/>
      <protection locked="0"/>
    </xf>
    <xf numFmtId="172" fontId="83" fillId="6" borderId="0" xfId="0" applyNumberFormat="1" applyFont="1" applyFill="1" applyAlignment="1" applyProtection="1">
      <alignment horizontal="left"/>
      <protection locked="0"/>
    </xf>
    <xf numFmtId="0" fontId="92" fillId="6" borderId="0" xfId="0" applyFont="1" applyFill="1" applyAlignment="1" applyProtection="1">
      <alignment horizontal="left" vertical="top" wrapText="1" shrinkToFit="1"/>
      <protection locked="0"/>
    </xf>
    <xf numFmtId="0" fontId="29" fillId="7" borderId="0" xfId="0" applyFont="1" applyFill="1" applyAlignment="1">
      <alignment horizontal="left" vertical="top"/>
    </xf>
    <xf numFmtId="0" fontId="46" fillId="7" borderId="0" xfId="0" applyFont="1" applyFill="1" applyAlignment="1" applyProtection="1">
      <alignment horizontal="left" wrapText="1"/>
    </xf>
    <xf numFmtId="0" fontId="30" fillId="7" borderId="0" xfId="0" applyFont="1" applyFill="1" applyAlignment="1">
      <alignment horizontal="right" vertical="top"/>
    </xf>
    <xf numFmtId="0" fontId="31" fillId="7" borderId="0" xfId="2" applyNumberFormat="1" applyFont="1" applyFill="1" applyAlignment="1" applyProtection="1">
      <alignment vertical="center"/>
      <protection locked="0"/>
    </xf>
    <xf numFmtId="0" fontId="11" fillId="7" borderId="0" xfId="0" applyFont="1" applyFill="1" applyAlignment="1" applyProtection="1">
      <alignment horizontal="left" vertical="top" shrinkToFit="1"/>
      <protection locked="0"/>
    </xf>
    <xf numFmtId="14" fontId="69" fillId="7" borderId="0" xfId="0" applyNumberFormat="1" applyFont="1" applyFill="1" applyBorder="1" applyProtection="1">
      <protection locked="0"/>
    </xf>
    <xf numFmtId="0" fontId="5" fillId="7" borderId="0" xfId="0" applyFont="1" applyFill="1" applyProtection="1">
      <protection locked="0"/>
    </xf>
    <xf numFmtId="0" fontId="69" fillId="7" borderId="0" xfId="0" applyFont="1" applyFill="1" applyBorder="1" applyProtection="1">
      <protection locked="0"/>
    </xf>
    <xf numFmtId="0" fontId="10" fillId="6" borderId="0" xfId="3" applyFill="1" applyAlignment="1" applyProtection="1">
      <alignment horizontal="left"/>
      <protection locked="0"/>
    </xf>
    <xf numFmtId="0" fontId="6" fillId="0" borderId="5" xfId="0" applyFont="1" applyBorder="1" applyAlignment="1" applyProtection="1">
      <alignment vertical="center" wrapText="1"/>
      <protection locked="0"/>
    </xf>
    <xf numFmtId="0" fontId="43" fillId="0" borderId="4" xfId="0" applyFont="1" applyBorder="1" applyAlignment="1" applyProtection="1">
      <alignment horizontal="center" vertical="center" wrapText="1"/>
      <protection locked="0"/>
    </xf>
    <xf numFmtId="0" fontId="74" fillId="4" borderId="0" xfId="0" applyFont="1" applyFill="1"/>
    <xf numFmtId="0" fontId="44" fillId="3" borderId="0" xfId="0" applyFont="1" applyFill="1" applyAlignment="1" applyProtection="1">
      <alignment horizontal="left"/>
      <protection locked="0"/>
    </xf>
    <xf numFmtId="0" fontId="1" fillId="0" borderId="0" xfId="0" applyFont="1" applyProtection="1">
      <protection locked="0"/>
    </xf>
    <xf numFmtId="0" fontId="75" fillId="0" borderId="0" xfId="0" applyFont="1" applyAlignment="1">
      <alignment horizontal="left" wrapText="1" shrinkToFit="1"/>
    </xf>
    <xf numFmtId="49" fontId="76" fillId="0" borderId="0" xfId="0" applyNumberFormat="1" applyFont="1" applyBorder="1" applyAlignment="1" applyProtection="1">
      <alignment horizontal="left" wrapText="1" shrinkToFit="1"/>
    </xf>
    <xf numFmtId="0" fontId="93" fillId="0" borderId="0" xfId="0" applyFont="1" applyAlignment="1" applyProtection="1">
      <alignment horizontal="right"/>
    </xf>
    <xf numFmtId="0" fontId="26" fillId="8" borderId="14" xfId="0" applyFont="1" applyFill="1" applyBorder="1" applyAlignment="1">
      <alignment horizontal="right" vertical="top" wrapText="1"/>
    </xf>
    <xf numFmtId="0" fontId="26" fillId="8" borderId="15" xfId="0" applyFont="1" applyFill="1" applyBorder="1" applyAlignment="1">
      <alignment vertical="top" wrapText="1"/>
    </xf>
    <xf numFmtId="0" fontId="26" fillId="5" borderId="14" xfId="0" applyFont="1" applyFill="1" applyBorder="1" applyAlignment="1">
      <alignment horizontal="right" vertical="top" wrapText="1"/>
    </xf>
    <xf numFmtId="0" fontId="26" fillId="5" borderId="15" xfId="0" applyFont="1" applyFill="1" applyBorder="1" applyAlignment="1">
      <alignment horizontal="right" vertical="top" wrapText="1"/>
    </xf>
    <xf numFmtId="0" fontId="26" fillId="0" borderId="14" xfId="0" applyFont="1" applyFill="1" applyBorder="1" applyAlignment="1">
      <alignment horizontal="right" vertical="top" wrapText="1"/>
    </xf>
    <xf numFmtId="0" fontId="26" fillId="5" borderId="16" xfId="0" applyFont="1" applyFill="1" applyBorder="1" applyAlignment="1">
      <alignment horizontal="right" vertical="top" wrapText="1"/>
    </xf>
    <xf numFmtId="0" fontId="78" fillId="0" borderId="0" xfId="0" applyFont="1" applyAlignment="1">
      <alignment horizontal="right" vertical="top" wrapText="1"/>
    </xf>
    <xf numFmtId="0" fontId="4" fillId="0" borderId="0" xfId="0" applyFont="1" applyAlignment="1">
      <alignment horizontal="left" vertical="top" wrapText="1"/>
    </xf>
    <xf numFmtId="49" fontId="1" fillId="0" borderId="7" xfId="5" applyNumberFormat="1" applyFont="1" applyFill="1" applyBorder="1" applyAlignment="1">
      <alignment vertical="center" wrapText="1"/>
    </xf>
    <xf numFmtId="49" fontId="1" fillId="0" borderId="8" xfId="5" applyNumberFormat="1" applyFont="1" applyFill="1" applyBorder="1" applyAlignment="1">
      <alignment vertical="center" wrapText="1"/>
    </xf>
    <xf numFmtId="49" fontId="1" fillId="0" borderId="8" xfId="5" applyNumberFormat="1" applyFont="1" applyFill="1" applyBorder="1" applyAlignment="1">
      <alignment horizontal="left" vertical="center" wrapText="1"/>
    </xf>
    <xf numFmtId="0" fontId="1" fillId="0" borderId="0" xfId="0" applyFont="1" applyFill="1" applyBorder="1"/>
    <xf numFmtId="0" fontId="1" fillId="0" borderId="0" xfId="0" applyFont="1"/>
    <xf numFmtId="0" fontId="1" fillId="0" borderId="0" xfId="0" quotePrefix="1" applyFont="1"/>
    <xf numFmtId="0" fontId="4" fillId="3" borderId="0" xfId="0" applyFont="1" applyFill="1" applyAlignment="1" applyProtection="1">
      <alignment horizontal="left" vertical="top"/>
    </xf>
    <xf numFmtId="0" fontId="4" fillId="3" borderId="0" xfId="0" applyFont="1" applyFill="1" applyAlignment="1" applyProtection="1">
      <alignment horizontal="left" vertical="top" wrapText="1"/>
    </xf>
    <xf numFmtId="49" fontId="1" fillId="0" borderId="17" xfId="5" applyNumberFormat="1" applyFont="1" applyFill="1" applyBorder="1" applyAlignment="1">
      <alignment vertical="center" wrapText="1"/>
    </xf>
    <xf numFmtId="165" fontId="5" fillId="0" borderId="0" xfId="0" applyNumberFormat="1" applyFont="1" applyBorder="1" applyAlignment="1" applyProtection="1">
      <alignment horizontal="left"/>
      <protection locked="0"/>
    </xf>
    <xf numFmtId="0" fontId="0" fillId="0" borderId="0" xfId="0" applyBorder="1" applyAlignment="1">
      <alignment horizontal="left"/>
    </xf>
    <xf numFmtId="0" fontId="1" fillId="0" borderId="0" xfId="0" quotePrefix="1" applyFont="1" applyAlignment="1">
      <alignment horizontal="left"/>
    </xf>
    <xf numFmtId="0" fontId="1" fillId="0" borderId="0" xfId="0" applyFont="1" applyAlignment="1">
      <alignment horizontal="left"/>
    </xf>
    <xf numFmtId="173" fontId="51" fillId="0" borderId="0" xfId="5" applyNumberFormat="1" applyFont="1" applyBorder="1" applyAlignment="1">
      <alignment horizontal="right" vertical="center" wrapText="1"/>
    </xf>
    <xf numFmtId="49" fontId="6" fillId="0" borderId="17" xfId="5" applyNumberFormat="1" applyFont="1" applyFill="1" applyBorder="1" applyAlignment="1">
      <alignment vertical="center" wrapText="1"/>
    </xf>
    <xf numFmtId="49" fontId="4" fillId="0" borderId="0" xfId="5" applyNumberFormat="1" applyFont="1" applyFill="1" applyBorder="1" applyAlignment="1">
      <alignment vertical="center" wrapText="1"/>
    </xf>
    <xf numFmtId="0" fontId="18" fillId="0" borderId="0" xfId="5" applyFont="1" applyFill="1" applyBorder="1" applyAlignment="1">
      <alignment horizontal="left" vertical="center" wrapText="1"/>
    </xf>
    <xf numFmtId="0" fontId="1" fillId="0" borderId="0" xfId="0" applyFont="1" applyAlignment="1">
      <alignment horizontal="right"/>
    </xf>
    <xf numFmtId="0" fontId="81" fillId="0" borderId="0" xfId="0" applyFont="1" applyAlignment="1">
      <alignment horizontal="right" wrapText="1"/>
    </xf>
    <xf numFmtId="0" fontId="94" fillId="7" borderId="1" xfId="0" applyFont="1" applyFill="1" applyBorder="1" applyAlignment="1" applyProtection="1">
      <alignment horizontal="left" shrinkToFit="1"/>
      <protection locked="0"/>
    </xf>
    <xf numFmtId="0" fontId="1" fillId="0" borderId="0" xfId="0" applyFont="1" applyAlignment="1">
      <alignment horizontal="left" vertical="top"/>
    </xf>
    <xf numFmtId="0" fontId="65" fillId="5" borderId="18" xfId="0" applyFont="1" applyFill="1" applyBorder="1" applyAlignment="1">
      <alignment horizontal="left" vertical="top" wrapText="1"/>
    </xf>
    <xf numFmtId="0" fontId="67" fillId="5" borderId="18" xfId="0" applyFont="1" applyFill="1" applyBorder="1" applyAlignment="1">
      <alignment horizontal="left" vertical="top" wrapText="1"/>
    </xf>
    <xf numFmtId="0" fontId="67" fillId="5" borderId="19" xfId="0" applyFont="1" applyFill="1" applyBorder="1" applyAlignment="1">
      <alignment horizontal="left" vertical="top" wrapText="1"/>
    </xf>
    <xf numFmtId="0" fontId="65" fillId="5" borderId="2" xfId="0" applyFont="1" applyFill="1" applyBorder="1" applyAlignment="1">
      <alignment horizontal="left" vertical="top" wrapText="1"/>
    </xf>
    <xf numFmtId="0" fontId="67" fillId="5" borderId="2" xfId="0" applyFont="1" applyFill="1" applyBorder="1" applyAlignment="1">
      <alignment horizontal="left" vertical="top" wrapText="1"/>
    </xf>
    <xf numFmtId="0" fontId="67" fillId="5" borderId="20" xfId="0" applyFont="1" applyFill="1" applyBorder="1" applyAlignment="1">
      <alignment horizontal="left" vertical="top" wrapText="1"/>
    </xf>
    <xf numFmtId="0" fontId="65" fillId="5" borderId="6" xfId="0" applyFont="1" applyFill="1" applyBorder="1" applyAlignment="1">
      <alignment horizontal="left" vertical="top" wrapText="1"/>
    </xf>
    <xf numFmtId="0" fontId="67" fillId="5" borderId="6" xfId="0" applyFont="1" applyFill="1" applyBorder="1" applyAlignment="1">
      <alignment horizontal="left" vertical="top" wrapText="1"/>
    </xf>
    <xf numFmtId="0" fontId="67" fillId="5" borderId="21" xfId="0" applyFont="1" applyFill="1" applyBorder="1" applyAlignment="1">
      <alignment horizontal="left" vertical="top" wrapText="1"/>
    </xf>
    <xf numFmtId="0" fontId="48" fillId="0" borderId="2" xfId="0" applyFont="1" applyBorder="1" applyAlignment="1">
      <alignment horizontal="right" wrapText="1"/>
    </xf>
    <xf numFmtId="0" fontId="65" fillId="0" borderId="18" xfId="0" applyFont="1" applyFill="1" applyBorder="1" applyAlignment="1">
      <alignment horizontal="left" vertical="top" wrapText="1"/>
    </xf>
    <xf numFmtId="0" fontId="67" fillId="0" borderId="18" xfId="0" applyFont="1" applyFill="1" applyBorder="1" applyAlignment="1">
      <alignment horizontal="left" vertical="top" wrapText="1"/>
    </xf>
    <xf numFmtId="0" fontId="67" fillId="0" borderId="19" xfId="0" applyFont="1" applyFill="1" applyBorder="1" applyAlignment="1">
      <alignment horizontal="left" vertical="top" wrapText="1"/>
    </xf>
    <xf numFmtId="0" fontId="68" fillId="0" borderId="0" xfId="0" applyFont="1" applyFill="1" applyAlignment="1">
      <alignment horizontal="center" vertical="center" wrapText="1"/>
    </xf>
    <xf numFmtId="0" fontId="63" fillId="0" borderId="0" xfId="0" applyFont="1" applyAlignment="1">
      <alignment horizontal="left" vertical="top" wrapText="1"/>
    </xf>
    <xf numFmtId="0" fontId="65" fillId="8" borderId="18" xfId="0" applyFont="1" applyFill="1" applyBorder="1" applyAlignment="1">
      <alignment horizontal="left" vertical="top" wrapText="1"/>
    </xf>
    <xf numFmtId="0" fontId="65" fillId="8" borderId="19" xfId="0" applyFont="1" applyFill="1" applyBorder="1" applyAlignment="1">
      <alignment horizontal="left" vertical="top" wrapText="1"/>
    </xf>
    <xf numFmtId="0" fontId="65" fillId="8" borderId="2" xfId="0" applyFont="1" applyFill="1" applyBorder="1" applyAlignment="1">
      <alignment horizontal="left" vertical="top" wrapText="1"/>
    </xf>
    <xf numFmtId="0" fontId="65" fillId="8" borderId="20" xfId="0" applyFont="1" applyFill="1" applyBorder="1" applyAlignment="1">
      <alignment horizontal="left" vertical="top" wrapText="1"/>
    </xf>
    <xf numFmtId="175" fontId="11" fillId="0" borderId="1" xfId="0" applyNumberFormat="1" applyFont="1" applyBorder="1" applyAlignment="1" applyProtection="1">
      <alignment horizontal="left" wrapText="1"/>
      <protection locked="0"/>
    </xf>
    <xf numFmtId="0" fontId="81" fillId="0" borderId="0" xfId="0" applyFont="1" applyAlignment="1">
      <alignment horizontal="right" wrapText="1"/>
    </xf>
    <xf numFmtId="0" fontId="62" fillId="0" borderId="0" xfId="0" applyFont="1" applyFill="1" applyAlignment="1">
      <alignment horizontal="left" vertical="center" wrapText="1"/>
    </xf>
    <xf numFmtId="0" fontId="71" fillId="0" borderId="0" xfId="2" applyNumberFormat="1" applyFont="1" applyFill="1" applyAlignment="1" applyProtection="1">
      <alignment horizontal="left" vertical="top" wrapText="1"/>
    </xf>
    <xf numFmtId="0" fontId="2" fillId="0" borderId="0" xfId="0" applyFont="1" applyFill="1" applyAlignment="1" applyProtection="1">
      <alignment horizontal="right" wrapText="1"/>
    </xf>
    <xf numFmtId="1" fontId="96" fillId="0" borderId="0" xfId="6" applyNumberFormat="1" applyFont="1" applyFill="1" applyAlignment="1" applyProtection="1">
      <alignment horizontal="left" vertical="center" wrapText="1"/>
      <protection locked="0"/>
    </xf>
    <xf numFmtId="0" fontId="56" fillId="7" borderId="0" xfId="0" applyFont="1" applyFill="1" applyAlignment="1" applyProtection="1">
      <alignment horizontal="left" vertical="top" wrapText="1"/>
      <protection locked="0"/>
    </xf>
    <xf numFmtId="0" fontId="95" fillId="0" borderId="2" xfId="0" applyFont="1" applyBorder="1" applyAlignment="1" applyProtection="1">
      <alignment horizontal="center" wrapText="1"/>
    </xf>
    <xf numFmtId="0" fontId="0" fillId="0" borderId="2" xfId="0" applyBorder="1" applyAlignment="1"/>
    <xf numFmtId="0" fontId="69" fillId="7" borderId="22" xfId="0" applyFont="1" applyFill="1" applyBorder="1" applyAlignment="1" applyProtection="1">
      <alignment horizontal="left"/>
      <protection locked="0"/>
    </xf>
    <xf numFmtId="0" fontId="73" fillId="0" borderId="18" xfId="0" applyFont="1" applyBorder="1" applyAlignment="1" applyProtection="1">
      <alignment horizontal="left" vertical="top" wrapText="1"/>
    </xf>
    <xf numFmtId="0" fontId="22" fillId="0" borderId="2" xfId="0" applyFont="1" applyBorder="1" applyAlignment="1" applyProtection="1">
      <alignment horizontal="right" wrapText="1"/>
    </xf>
    <xf numFmtId="0" fontId="60" fillId="7" borderId="0" xfId="0" applyFont="1" applyFill="1" applyAlignment="1" applyProtection="1">
      <alignment horizontal="left" vertical="top" wrapText="1" shrinkToFit="1"/>
      <protection locked="0"/>
    </xf>
    <xf numFmtId="0" fontId="27" fillId="0" borderId="0" xfId="0" applyFont="1" applyAlignment="1" applyProtection="1">
      <alignment horizontal="right" vertical="top" wrapText="1"/>
    </xf>
    <xf numFmtId="0" fontId="57" fillId="0" borderId="0" xfId="0" applyFont="1" applyAlignment="1">
      <alignment horizontal="center" textRotation="90"/>
    </xf>
    <xf numFmtId="0" fontId="57" fillId="0" borderId="10" xfId="0" applyFont="1" applyBorder="1" applyAlignment="1">
      <alignment horizontal="center" textRotation="90"/>
    </xf>
    <xf numFmtId="0" fontId="22" fillId="0" borderId="2" xfId="0" applyFont="1" applyBorder="1" applyAlignment="1">
      <alignment horizontal="right" wrapText="1"/>
    </xf>
    <xf numFmtId="0" fontId="40" fillId="0" borderId="9" xfId="0" applyFont="1" applyBorder="1" applyAlignment="1">
      <alignment horizontal="center"/>
    </xf>
    <xf numFmtId="0" fontId="40" fillId="0" borderId="6" xfId="0" applyFont="1" applyBorder="1" applyAlignment="1">
      <alignment horizontal="center"/>
    </xf>
    <xf numFmtId="0" fontId="40" fillId="0" borderId="23" xfId="0" applyFont="1" applyBorder="1" applyAlignment="1">
      <alignment horizontal="center"/>
    </xf>
    <xf numFmtId="0" fontId="39" fillId="0" borderId="0" xfId="0" applyFont="1" applyAlignment="1">
      <alignment horizontal="left" wrapText="1"/>
    </xf>
    <xf numFmtId="0" fontId="39" fillId="0" borderId="10" xfId="0" applyFont="1" applyBorder="1" applyAlignment="1">
      <alignment horizontal="left" wrapText="1"/>
    </xf>
    <xf numFmtId="0" fontId="42" fillId="0" borderId="0" xfId="0" applyFont="1" applyAlignment="1">
      <alignment horizontal="left" wrapText="1"/>
    </xf>
    <xf numFmtId="0" fontId="42" fillId="0" borderId="10" xfId="0" applyFont="1" applyBorder="1" applyAlignment="1">
      <alignment horizontal="left" wrapText="1"/>
    </xf>
    <xf numFmtId="165" fontId="0" fillId="3" borderId="1" xfId="0" applyNumberFormat="1" applyFill="1" applyBorder="1" applyAlignment="1">
      <alignment horizontal="left"/>
    </xf>
    <xf numFmtId="0" fontId="4" fillId="0" borderId="0" xfId="0" applyFont="1" applyAlignment="1">
      <alignment horizontal="left" wrapText="1"/>
    </xf>
    <xf numFmtId="0" fontId="53" fillId="0" borderId="0" xfId="0" applyFont="1" applyAlignment="1" applyProtection="1">
      <alignment horizontal="left" vertical="center" wrapText="1"/>
    </xf>
    <xf numFmtId="0" fontId="4" fillId="0" borderId="0" xfId="0" applyFont="1" applyAlignment="1" applyProtection="1">
      <alignment horizontal="left" wrapText="1"/>
      <protection locked="0"/>
    </xf>
    <xf numFmtId="0" fontId="41" fillId="0" borderId="18" xfId="0" applyFont="1" applyBorder="1" applyAlignment="1" applyProtection="1">
      <alignment horizontal="left" wrapText="1"/>
    </xf>
    <xf numFmtId="0" fontId="40" fillId="0" borderId="0" xfId="0" applyFont="1" applyAlignment="1">
      <alignment horizontal="left" vertical="top" wrapText="1"/>
    </xf>
    <xf numFmtId="0" fontId="26" fillId="0" borderId="0" xfId="0" applyFont="1" applyAlignment="1">
      <alignment horizontal="right" vertical="top" wrapText="1"/>
    </xf>
  </cellXfs>
  <cellStyles count="7">
    <cellStyle name="Comma" xfId="1" builtinId="3"/>
    <cellStyle name="Currency" xfId="2" builtinId="4"/>
    <cellStyle name="Hyperlink" xfId="3" builtinId="8"/>
    <cellStyle name="Normal" xfId="0" builtinId="0"/>
    <cellStyle name="Normal 2" xfId="4"/>
    <cellStyle name="Normal_FIU FAC EVAL" xfId="5"/>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Drop" dropStyle="combo" dx="26" fmlaRange="LIST!$A$1:$A$14" sel="1" val="3"/>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Drop" dropLines="50" dropStyle="combo" dx="26" fmlaLink="$D$9" fmlaRange="LIST!$F$1:$H$200" sel="1" val="15"/>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60960</xdr:rowOff>
    </xdr:from>
    <xdr:to>
      <xdr:col>1</xdr:col>
      <xdr:colOff>2743200</xdr:colOff>
      <xdr:row>0</xdr:row>
      <xdr:rowOff>541020</xdr:rowOff>
    </xdr:to>
    <xdr:pic>
      <xdr:nvPicPr>
        <xdr:cNvPr id="3170" name="Picture 93">
          <a:extLst>
            <a:ext uri="{FF2B5EF4-FFF2-40B4-BE49-F238E27FC236}">
              <a16:creationId xmlns:a16="http://schemas.microsoft.com/office/drawing/2014/main" id="{0AE3336B-4ACD-4CD3-AC77-6127CC4C61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8240" y="60960"/>
          <a:ext cx="270510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68580</xdr:colOff>
      <xdr:row>0</xdr:row>
      <xdr:rowOff>99060</xdr:rowOff>
    </xdr:from>
    <xdr:to>
      <xdr:col>1</xdr:col>
      <xdr:colOff>1120140</xdr:colOff>
      <xdr:row>0</xdr:row>
      <xdr:rowOff>533400</xdr:rowOff>
    </xdr:to>
    <xdr:pic>
      <xdr:nvPicPr>
        <xdr:cNvPr id="1333" name="Picture 93">
          <a:extLst>
            <a:ext uri="{FF2B5EF4-FFF2-40B4-BE49-F238E27FC236}">
              <a16:creationId xmlns:a16="http://schemas.microsoft.com/office/drawing/2014/main" id="{0E162D42-72CA-4AAE-8637-8F1E221161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99060"/>
          <a:ext cx="24841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723900</xdr:colOff>
          <xdr:row>26</xdr:row>
          <xdr:rowOff>30480</xdr:rowOff>
        </xdr:from>
        <xdr:to>
          <xdr:col>6</xdr:col>
          <xdr:colOff>480060</xdr:colOff>
          <xdr:row>28</xdr:row>
          <xdr:rowOff>7620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4E653EC3-EDD2-4687-B20F-BBAAEC151D82}"/>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once all approval signatures are submitted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274320</xdr:colOff>
          <xdr:row>29</xdr:row>
          <xdr:rowOff>121920</xdr:rowOff>
        </xdr:from>
        <xdr:to>
          <xdr:col>7</xdr:col>
          <xdr:colOff>129540</xdr:colOff>
          <xdr:row>31</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F00AA41-4B85-4FB3-B664-AEA5007C0AA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1181100</xdr:colOff>
          <xdr:row>29</xdr:row>
          <xdr:rowOff>121920</xdr:rowOff>
        </xdr:from>
        <xdr:to>
          <xdr:col>5</xdr:col>
          <xdr:colOff>1874520</xdr:colOff>
          <xdr:row>31</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3D44715C-647A-4BF4-B411-5A83768DA8A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37</xdr:row>
          <xdr:rowOff>152400</xdr:rowOff>
        </xdr:from>
        <xdr:to>
          <xdr:col>1</xdr:col>
          <xdr:colOff>1600200</xdr:colOff>
          <xdr:row>39</xdr:row>
          <xdr:rowOff>7620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5E74F13F-1C74-4E16-A0C3-2FF291A78D76}"/>
                </a:ext>
              </a:extLst>
            </xdr:cNvPr>
            <xdr:cNvSpPr/>
          </xdr:nvSpPr>
          <xdr:spPr bwMode="auto">
            <a:xfrm>
              <a:off x="0" y="0"/>
              <a:ext cx="0" cy="0"/>
            </a:xfrm>
            <a:prstGeom prst="rect">
              <a:avLst/>
            </a:prstGeom>
            <a:noFill/>
            <a:ln>
              <a:noFill/>
            </a:ln>
            <a:effectLst/>
            <a:extLst>
              <a:ext uri="{909E8E84-426E-40DD-AFC4-6F175D3DCCD1}">
                <a14:hiddenFill>
                  <a:solidFill>
                    <a:srgbClr val="FFFFCC" mc:Ignorable="a14" a14:legacySpreadsheetColorIndex="26"/>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1394460</xdr:colOff>
          <xdr:row>37</xdr:row>
          <xdr:rowOff>137160</xdr:rowOff>
        </xdr:from>
        <xdr:to>
          <xdr:col>1</xdr:col>
          <xdr:colOff>655320</xdr:colOff>
          <xdr:row>39</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2F59F125-6933-4FED-B127-9730A133A44D}"/>
                </a:ext>
              </a:extLst>
            </xdr:cNvPr>
            <xdr:cNvSpPr/>
          </xdr:nvSpPr>
          <xdr:spPr bwMode="auto">
            <a:xfrm>
              <a:off x="0" y="0"/>
              <a:ext cx="0" cy="0"/>
            </a:xfrm>
            <a:prstGeom prst="rect">
              <a:avLst/>
            </a:prstGeom>
            <a:noFill/>
            <a:ln>
              <a:noFill/>
            </a:ln>
            <a:effectLst/>
            <a:extLst>
              <a:ext uri="{909E8E84-426E-40DD-AFC4-6F175D3DCCD1}">
                <a14:hiddenFill>
                  <a:solidFill>
                    <a:srgbClr val="FFFFCC"/>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29</xdr:row>
          <xdr:rowOff>137160</xdr:rowOff>
        </xdr:from>
        <xdr:to>
          <xdr:col>5</xdr:col>
          <xdr:colOff>960120</xdr:colOff>
          <xdr:row>31</xdr:row>
          <xdr:rowOff>45720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F26DCE0A-998F-4B92-93E1-EF140419E9D4}"/>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Action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8</xdr:row>
          <xdr:rowOff>30480</xdr:rowOff>
        </xdr:from>
        <xdr:to>
          <xdr:col>6</xdr:col>
          <xdr:colOff>281940</xdr:colOff>
          <xdr:row>9</xdr:row>
          <xdr:rowOff>7620</xdr:rowOff>
        </xdr:to>
        <xdr:sp macro="" textlink="">
          <xdr:nvSpPr>
            <xdr:cNvPr id="1096" name="Drop Down 72" hidden="1">
              <a:extLst>
                <a:ext uri="{63B3BB69-23CF-44E3-9099-C40C66FF867C}">
                  <a14:compatExt spid="_x0000_s1096"/>
                </a:ext>
                <a:ext uri="{FF2B5EF4-FFF2-40B4-BE49-F238E27FC236}">
                  <a16:creationId xmlns:a16="http://schemas.microsoft.com/office/drawing/2014/main" id="{3D573115-EFF2-4653-BF71-28F0719309E3}"/>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22</xdr:row>
          <xdr:rowOff>182880</xdr:rowOff>
        </xdr:from>
        <xdr:to>
          <xdr:col>5</xdr:col>
          <xdr:colOff>1341120</xdr:colOff>
          <xdr:row>23</xdr:row>
          <xdr:rowOff>152400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3E56A168-54F2-4FA3-9159-FBB3F778725B}"/>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Equipment with     radioactive components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20</xdr:row>
          <xdr:rowOff>556260</xdr:rowOff>
        </xdr:from>
        <xdr:to>
          <xdr:col>5</xdr:col>
          <xdr:colOff>1341120</xdr:colOff>
          <xdr:row>20</xdr:row>
          <xdr:rowOff>777240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17FF8A13-6D23-4E53-86D9-EAB8FE75300A}"/>
                </a:ext>
              </a:extLst>
            </xdr:cNvPr>
            <xdr:cNvSpPr/>
          </xdr:nvSpPr>
          <xdr:spPr bwMode="auto">
            <a:xfrm>
              <a:off x="0" y="0"/>
              <a:ext cx="0" cy="0"/>
            </a:xfrm>
            <a:prstGeom prst="rect">
              <a:avLst/>
            </a:prstGeom>
            <a:noFill/>
            <a:ln>
              <a:noFill/>
            </a:ln>
            <a:effectLst/>
            <a:extLst>
              <a:ext uri="{909E8E84-426E-40DD-AFC4-6F175D3DCCD1}">
                <a14:hiddenFill>
                  <a:solidFill>
                    <a:srgbClr val="CCFFCC" mc:Ignorable="a14" a14:legacySpreadsheetColorIndex="42">
                      <a:alpha val="50000"/>
                    </a:srgbClr>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Controlled Substances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20</xdr:row>
          <xdr:rowOff>762000</xdr:rowOff>
        </xdr:from>
        <xdr:to>
          <xdr:col>5</xdr:col>
          <xdr:colOff>1341120</xdr:colOff>
          <xdr:row>20</xdr:row>
          <xdr:rowOff>982980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15B57BE5-6206-46D0-A1AA-7B27B09947AF}"/>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Hazardous Chemicals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20</xdr:row>
          <xdr:rowOff>982980</xdr:rowOff>
        </xdr:from>
        <xdr:to>
          <xdr:col>5</xdr:col>
          <xdr:colOff>1333500</xdr:colOff>
          <xdr:row>21</xdr:row>
          <xdr:rowOff>30480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980E5CD7-15CE-43B0-A3B9-E8C0F9BABBE4}"/>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Biohazardous Materials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21</xdr:row>
          <xdr:rowOff>30480</xdr:rowOff>
        </xdr:from>
        <xdr:to>
          <xdr:col>5</xdr:col>
          <xdr:colOff>1333500</xdr:colOff>
          <xdr:row>22</xdr:row>
          <xdr:rowOff>53340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60E83E16-5BCE-4C35-A3BB-18C3B00E9F53}"/>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Live Animals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22</xdr:row>
          <xdr:rowOff>53340</xdr:rowOff>
        </xdr:from>
        <xdr:to>
          <xdr:col>5</xdr:col>
          <xdr:colOff>1341120</xdr:colOff>
          <xdr:row>22</xdr:row>
          <xdr:rowOff>274320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9D84F92F-6CCE-474D-9B53-81048763EB37}"/>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Radioactive materials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20</xdr:row>
          <xdr:rowOff>335280</xdr:rowOff>
        </xdr:from>
        <xdr:to>
          <xdr:col>5</xdr:col>
          <xdr:colOff>1341120</xdr:colOff>
          <xdr:row>20</xdr:row>
          <xdr:rowOff>556260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AAD78BA9-1687-412E-B0AA-E9BF2B911BAB}"/>
                </a:ext>
              </a:extLst>
            </xdr:cNvPr>
            <xdr:cNvSpPr/>
          </xdr:nvSpPr>
          <xdr:spPr bwMode="auto">
            <a:xfrm>
              <a:off x="0" y="0"/>
              <a:ext cx="0" cy="0"/>
            </a:xfrm>
            <a:prstGeom prst="rect">
              <a:avLst/>
            </a:prstGeom>
            <a:noFill/>
            <a:ln>
              <a:noFill/>
            </a:ln>
            <a:effectLst/>
            <a:extLst>
              <a:ext uri="{909E8E84-426E-40DD-AFC4-6F175D3DCCD1}">
                <a14:hiddenFill>
                  <a:solidFill>
                    <a:srgbClr val="CCFFCC" mc:Ignorable="a14" a14:legacySpreadsheetColorIndex="42">
                      <a:alpha val="50000"/>
                    </a:srgbClr>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Laser Devices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20</xdr:row>
          <xdr:rowOff>114300</xdr:rowOff>
        </xdr:from>
        <xdr:to>
          <xdr:col>5</xdr:col>
          <xdr:colOff>1341120</xdr:colOff>
          <xdr:row>20</xdr:row>
          <xdr:rowOff>335280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FFEC1358-BEFE-4607-AC1F-57B92F01887A}"/>
                </a:ext>
              </a:extLst>
            </xdr:cNvPr>
            <xdr:cNvSpPr/>
          </xdr:nvSpPr>
          <xdr:spPr bwMode="auto">
            <a:xfrm>
              <a:off x="0" y="0"/>
              <a:ext cx="0" cy="0"/>
            </a:xfrm>
            <a:prstGeom prst="rect">
              <a:avLst/>
            </a:prstGeom>
            <a:noFill/>
            <a:ln>
              <a:noFill/>
            </a:ln>
            <a:effectLst/>
            <a:extLst>
              <a:ext uri="{909E8E84-426E-40DD-AFC4-6F175D3DCCD1}">
                <a14:hiddenFill>
                  <a:solidFill>
                    <a:srgbClr val="CCFFCC" mc:Ignorable="a14" a14:legacySpreadsheetColorIndex="42">
                      <a:alpha val="50000"/>
                    </a:srgbClr>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1424940</xdr:colOff>
          <xdr:row>23</xdr:row>
          <xdr:rowOff>0</xdr:rowOff>
        </xdr:from>
        <xdr:to>
          <xdr:col>1</xdr:col>
          <xdr:colOff>525780</xdr:colOff>
          <xdr:row>24</xdr:row>
          <xdr:rowOff>45720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A9E8DB02-89B7-468D-810A-8AEEC3FA4D4A}"/>
                </a:ext>
              </a:extLst>
            </xdr:cNvPr>
            <xdr:cNvSpPr/>
          </xdr:nvSpPr>
          <xdr:spPr bwMode="auto">
            <a:xfrm>
              <a:off x="0" y="0"/>
              <a:ext cx="0" cy="0"/>
            </a:xfrm>
            <a:prstGeom prst="rect">
              <a:avLst/>
            </a:prstGeom>
            <a:noFill/>
            <a:ln>
              <a:noFill/>
            </a:ln>
            <a:effectLst/>
            <a:extLst>
              <a:ext uri="{909E8E84-426E-40DD-AFC4-6F175D3DCCD1}">
                <a14:hiddenFill>
                  <a:solidFill>
                    <a:srgbClr val="CCFFCC" mc:Ignorable="a14" a14:legacySpreadsheetColorIndex="42">
                      <a:alpha val="50000"/>
                    </a:srgbClr>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AUX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640080</xdr:colOff>
          <xdr:row>23</xdr:row>
          <xdr:rowOff>0</xdr:rowOff>
        </xdr:from>
        <xdr:to>
          <xdr:col>1</xdr:col>
          <xdr:colOff>1135380</xdr:colOff>
          <xdr:row>24</xdr:row>
          <xdr:rowOff>45720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7201426D-FFCE-4BCA-99DE-6B8608349FDC}"/>
                </a:ext>
              </a:extLst>
            </xdr:cNvPr>
            <xdr:cNvSpPr/>
          </xdr:nvSpPr>
          <xdr:spPr bwMode="auto">
            <a:xfrm>
              <a:off x="0" y="0"/>
              <a:ext cx="0" cy="0"/>
            </a:xfrm>
            <a:prstGeom prst="rect">
              <a:avLst/>
            </a:prstGeom>
            <a:noFill/>
            <a:ln>
              <a:noFill/>
            </a:ln>
            <a:effectLst/>
            <a:extLst>
              <a:ext uri="{909E8E84-426E-40DD-AFC4-6F175D3DCCD1}">
                <a14:hiddenFill>
                  <a:solidFill>
                    <a:srgbClr val="CCFFCC" mc:Ignorable="a14" a14:legacySpreadsheetColorIndex="42">
                      <a:alpha val="50000"/>
                    </a:srgbClr>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1760220</xdr:colOff>
          <xdr:row>23</xdr:row>
          <xdr:rowOff>7620</xdr:rowOff>
        </xdr:from>
        <xdr:to>
          <xdr:col>2</xdr:col>
          <xdr:colOff>7620</xdr:colOff>
          <xdr:row>24</xdr:row>
          <xdr:rowOff>30480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C33C0017-13D9-406E-9212-ACC143940C7D}"/>
                </a:ext>
              </a:extLst>
            </xdr:cNvPr>
            <xdr:cNvSpPr/>
          </xdr:nvSpPr>
          <xdr:spPr bwMode="auto">
            <a:xfrm>
              <a:off x="0" y="0"/>
              <a:ext cx="0" cy="0"/>
            </a:xfrm>
            <a:prstGeom prst="rect">
              <a:avLst/>
            </a:prstGeom>
            <a:noFill/>
            <a:ln>
              <a:noFill/>
            </a:ln>
            <a:effectLst/>
            <a:extLst>
              <a:ext uri="{909E8E84-426E-40DD-AFC4-6F175D3DCCD1}">
                <a14:hiddenFill>
                  <a:solidFill>
                    <a:srgbClr val="CCFFCC" mc:Ignorable="a14" a14:legacySpreadsheetColorIndex="42">
                      <a:alpha val="50000"/>
                    </a:srgbClr>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CARRY FORWARD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23</xdr:row>
          <xdr:rowOff>0</xdr:rowOff>
        </xdr:from>
        <xdr:to>
          <xdr:col>3</xdr:col>
          <xdr:colOff>571500</xdr:colOff>
          <xdr:row>24</xdr:row>
          <xdr:rowOff>45720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645E26DA-6009-45D8-B533-6BB86EC69C2A}"/>
                </a:ext>
              </a:extLst>
            </xdr:cNvPr>
            <xdr:cNvSpPr/>
          </xdr:nvSpPr>
          <xdr:spPr bwMode="auto">
            <a:xfrm>
              <a:off x="0" y="0"/>
              <a:ext cx="0" cy="0"/>
            </a:xfrm>
            <a:prstGeom prst="rect">
              <a:avLst/>
            </a:prstGeom>
            <a:noFill/>
            <a:ln>
              <a:noFill/>
            </a:ln>
            <a:effectLst/>
            <a:extLst>
              <a:ext uri="{909E8E84-426E-40DD-AFC4-6F175D3DCCD1}">
                <a14:hiddenFill>
                  <a:solidFill>
                    <a:srgbClr val="CCFFCC" mc:Ignorable="a14" a14:legacySpreadsheetColorIndex="42">
                      <a:alpha val="50000"/>
                    </a:srgbClr>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PECO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24</xdr:row>
          <xdr:rowOff>53340</xdr:rowOff>
        </xdr:from>
        <xdr:to>
          <xdr:col>3</xdr:col>
          <xdr:colOff>571500</xdr:colOff>
          <xdr:row>25</xdr:row>
          <xdr:rowOff>114300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A56C306B-9250-44C0-9F7A-ED1995FFED95}"/>
                </a:ext>
              </a:extLst>
            </xdr:cNvPr>
            <xdr:cNvSpPr/>
          </xdr:nvSpPr>
          <xdr:spPr bwMode="auto">
            <a:xfrm>
              <a:off x="0" y="0"/>
              <a:ext cx="0" cy="0"/>
            </a:xfrm>
            <a:prstGeom prst="rect">
              <a:avLst/>
            </a:prstGeom>
            <a:noFill/>
            <a:ln>
              <a:noFill/>
            </a:ln>
            <a:effectLst/>
            <a:extLst>
              <a:ext uri="{909E8E84-426E-40DD-AFC4-6F175D3DCCD1}">
                <a14:hiddenFill>
                  <a:solidFill>
                    <a:srgbClr val="CCFFCC" mc:Ignorable="a14" a14:legacySpreadsheetColorIndex="42">
                      <a:alpha val="50000"/>
                    </a:srgbClr>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CITF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1165860</xdr:colOff>
          <xdr:row>22</xdr:row>
          <xdr:rowOff>556260</xdr:rowOff>
        </xdr:from>
        <xdr:to>
          <xdr:col>1</xdr:col>
          <xdr:colOff>1653540</xdr:colOff>
          <xdr:row>24</xdr:row>
          <xdr:rowOff>45720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7DBAE858-97E9-43C0-872C-94EF27889FA0}"/>
                </a:ext>
              </a:extLst>
            </xdr:cNvPr>
            <xdr:cNvSpPr/>
          </xdr:nvSpPr>
          <xdr:spPr bwMode="auto">
            <a:xfrm>
              <a:off x="0" y="0"/>
              <a:ext cx="0" cy="0"/>
            </a:xfrm>
            <a:prstGeom prst="rect">
              <a:avLst/>
            </a:prstGeom>
            <a:noFill/>
            <a:ln>
              <a:noFill/>
            </a:ln>
            <a:effectLst/>
            <a:extLst>
              <a:ext uri="{909E8E84-426E-40DD-AFC4-6F175D3DCCD1}">
                <a14:hiddenFill>
                  <a:solidFill>
                    <a:srgbClr val="CCFFCC" mc:Ignorable="a14" a14:legacySpreadsheetColorIndex="42">
                      <a:alpha val="50000"/>
                    </a:srgbClr>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E&amp;G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1424940</xdr:colOff>
          <xdr:row>8</xdr:row>
          <xdr:rowOff>38100</xdr:rowOff>
        </xdr:from>
        <xdr:to>
          <xdr:col>1</xdr:col>
          <xdr:colOff>2133600</xdr:colOff>
          <xdr:row>9</xdr:row>
          <xdr:rowOff>22860</xdr:rowOff>
        </xdr:to>
        <xdr:sp macro="" textlink="">
          <xdr:nvSpPr>
            <xdr:cNvPr id="1084" name="Drop Down 60" hidden="1">
              <a:extLst>
                <a:ext uri="{63B3BB69-23CF-44E3-9099-C40C66FF867C}">
                  <a14:compatExt spid="_x0000_s1084"/>
                </a:ext>
                <a:ext uri="{FF2B5EF4-FFF2-40B4-BE49-F238E27FC236}">
                  <a16:creationId xmlns:a16="http://schemas.microsoft.com/office/drawing/2014/main" id="{E1AFBDAE-82BC-4B7B-8405-B0183CD0CF8C}"/>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1402080</xdr:colOff>
          <xdr:row>10</xdr:row>
          <xdr:rowOff>60960</xdr:rowOff>
        </xdr:from>
        <xdr:to>
          <xdr:col>1</xdr:col>
          <xdr:colOff>2164080</xdr:colOff>
          <xdr:row>10</xdr:row>
          <xdr:rowOff>266700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1A48694D-FEB4-455A-B307-62DBF4A942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Feasibility Study / Preliminary Estimate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2095500</xdr:colOff>
          <xdr:row>10</xdr:row>
          <xdr:rowOff>60960</xdr:rowOff>
        </xdr:from>
        <xdr:to>
          <xdr:col>2</xdr:col>
          <xdr:colOff>259080</xdr:colOff>
          <xdr:row>10</xdr:row>
          <xdr:rowOff>266700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92690C75-5F95-4B97-AAE2-8B630E1CC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Programming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60960</xdr:rowOff>
        </xdr:from>
        <xdr:to>
          <xdr:col>3</xdr:col>
          <xdr:colOff>617220</xdr:colOff>
          <xdr:row>10</xdr:row>
          <xdr:rowOff>274320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2ED495BA-E252-4E62-9AED-713F9CB2F1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1394460</xdr:colOff>
          <xdr:row>10</xdr:row>
          <xdr:rowOff>487680</xdr:rowOff>
        </xdr:from>
        <xdr:to>
          <xdr:col>1</xdr:col>
          <xdr:colOff>2004060</xdr:colOff>
          <xdr:row>10</xdr:row>
          <xdr:rowOff>708660</xdr:rowOff>
        </xdr:to>
        <xdr:sp macro="" textlink="">
          <xdr:nvSpPr>
            <xdr:cNvPr id="1191" name="Check Box 167" descr="Renovation of Existing Spaces" hidden="1">
              <a:extLst>
                <a:ext uri="{63B3BB69-23CF-44E3-9099-C40C66FF867C}">
                  <a14:compatExt spid="_x0000_s1191"/>
                </a:ext>
                <a:ext uri="{FF2B5EF4-FFF2-40B4-BE49-F238E27FC236}">
                  <a16:creationId xmlns:a16="http://schemas.microsoft.com/office/drawing/2014/main" id="{57F39A83-4351-4FEF-9024-8633315656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Remodeling of Existing Spaces (see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1394460</xdr:colOff>
          <xdr:row>10</xdr:row>
          <xdr:rowOff>274320</xdr:rowOff>
        </xdr:from>
        <xdr:to>
          <xdr:col>1</xdr:col>
          <xdr:colOff>2004060</xdr:colOff>
          <xdr:row>10</xdr:row>
          <xdr:rowOff>495300</xdr:rowOff>
        </xdr:to>
        <xdr:sp macro="" textlink="">
          <xdr:nvSpPr>
            <xdr:cNvPr id="1219" name="Check Box 195" descr="Renovation of Existing Spaces" hidden="1">
              <a:extLst>
                <a:ext uri="{63B3BB69-23CF-44E3-9099-C40C66FF867C}">
                  <a14:compatExt spid="_x0000_s1219"/>
                </a:ext>
                <a:ext uri="{FF2B5EF4-FFF2-40B4-BE49-F238E27FC236}">
                  <a16:creationId xmlns:a16="http://schemas.microsoft.com/office/drawing/2014/main" id="{F64A1E79-4A67-421A-B2C7-5FD4FC589D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Renovation of Existing Spaces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1394460</xdr:colOff>
          <xdr:row>10</xdr:row>
          <xdr:rowOff>701040</xdr:rowOff>
        </xdr:from>
        <xdr:to>
          <xdr:col>2</xdr:col>
          <xdr:colOff>518160</xdr:colOff>
          <xdr:row>11</xdr:row>
          <xdr:rowOff>22860</xdr:rowOff>
        </xdr:to>
        <xdr:sp macro="" textlink="">
          <xdr:nvSpPr>
            <xdr:cNvPr id="1221" name="Check Box 197" descr="Renovation of Existing Spaces" hidden="1">
              <a:extLst>
                <a:ext uri="{63B3BB69-23CF-44E3-9099-C40C66FF867C}">
                  <a14:compatExt spid="_x0000_s1221"/>
                </a:ext>
                <a:ext uri="{FF2B5EF4-FFF2-40B4-BE49-F238E27FC236}">
                  <a16:creationId xmlns:a16="http://schemas.microsoft.com/office/drawing/2014/main" id="{A4EDB5B1-987A-44DD-AB82-89D32EBF2F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New Equipment installation or relocation of exist (See 2.2 &amp;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1394460</xdr:colOff>
          <xdr:row>11</xdr:row>
          <xdr:rowOff>7620</xdr:rowOff>
        </xdr:from>
        <xdr:to>
          <xdr:col>2</xdr:col>
          <xdr:colOff>281940</xdr:colOff>
          <xdr:row>12</xdr:row>
          <xdr:rowOff>129540</xdr:rowOff>
        </xdr:to>
        <xdr:sp macro="" textlink="">
          <xdr:nvSpPr>
            <xdr:cNvPr id="1223" name="Check Box 199" descr="Renovation of Existing Spaces" hidden="1">
              <a:extLst>
                <a:ext uri="{63B3BB69-23CF-44E3-9099-C40C66FF867C}">
                  <a14:compatExt spid="_x0000_s1223"/>
                </a:ext>
                <a:ext uri="{FF2B5EF4-FFF2-40B4-BE49-F238E27FC236}">
                  <a16:creationId xmlns:a16="http://schemas.microsoft.com/office/drawing/2014/main" id="{1132884C-5546-4AF6-B3B0-FDF8C3030B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Minor Mechanical or Electrical Alterations or Renovations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1394460</xdr:colOff>
          <xdr:row>13</xdr:row>
          <xdr:rowOff>7620</xdr:rowOff>
        </xdr:from>
        <xdr:to>
          <xdr:col>1</xdr:col>
          <xdr:colOff>2758440</xdr:colOff>
          <xdr:row>13</xdr:row>
          <xdr:rowOff>205740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5EFDA61B-61DD-44A3-9DCA-F8EE7C44BD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and attach supplemental data if provided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1402080</xdr:colOff>
          <xdr:row>16</xdr:row>
          <xdr:rowOff>0</xdr:rowOff>
        </xdr:from>
        <xdr:to>
          <xdr:col>1</xdr:col>
          <xdr:colOff>2773680</xdr:colOff>
          <xdr:row>16</xdr:row>
          <xdr:rowOff>198120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AF5CAA13-2171-404E-A8AE-AEB58F8A7C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and attach supplemental data if provided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7620</xdr:rowOff>
        </xdr:from>
        <xdr:to>
          <xdr:col>3</xdr:col>
          <xdr:colOff>518160</xdr:colOff>
          <xdr:row>20</xdr:row>
          <xdr:rowOff>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6C5A3206-EC9E-4388-A286-637158D2FD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and complete Supplemental Data Form SDF on listed items in 2.2 or 2.3</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60960</xdr:rowOff>
    </xdr:from>
    <xdr:to>
      <xdr:col>2</xdr:col>
      <xdr:colOff>1988820</xdr:colOff>
      <xdr:row>0</xdr:row>
      <xdr:rowOff>510540</xdr:rowOff>
    </xdr:to>
    <xdr:pic>
      <xdr:nvPicPr>
        <xdr:cNvPr id="4193" name="Picture 93">
          <a:extLst>
            <a:ext uri="{FF2B5EF4-FFF2-40B4-BE49-F238E27FC236}">
              <a16:creationId xmlns:a16="http://schemas.microsoft.com/office/drawing/2014/main" id="{DFE4D619-5654-493E-A1E8-EC22359C8B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60960"/>
          <a:ext cx="247650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53340</xdr:rowOff>
    </xdr:from>
    <xdr:to>
      <xdr:col>2</xdr:col>
      <xdr:colOff>175260</xdr:colOff>
      <xdr:row>0</xdr:row>
      <xdr:rowOff>495300</xdr:rowOff>
    </xdr:to>
    <xdr:pic>
      <xdr:nvPicPr>
        <xdr:cNvPr id="5217" name="Picture 93">
          <a:extLst>
            <a:ext uri="{FF2B5EF4-FFF2-40B4-BE49-F238E27FC236}">
              <a16:creationId xmlns:a16="http://schemas.microsoft.com/office/drawing/2014/main" id="{1BB89914-119F-4442-B7E0-B2C7EBCCA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 y="53340"/>
          <a:ext cx="24765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0</xdr:row>
      <xdr:rowOff>60960</xdr:rowOff>
    </xdr:from>
    <xdr:to>
      <xdr:col>1</xdr:col>
      <xdr:colOff>2811780</xdr:colOff>
      <xdr:row>1</xdr:row>
      <xdr:rowOff>0</xdr:rowOff>
    </xdr:to>
    <xdr:pic>
      <xdr:nvPicPr>
        <xdr:cNvPr id="6241" name="Picture 93">
          <a:extLst>
            <a:ext uri="{FF2B5EF4-FFF2-40B4-BE49-F238E27FC236}">
              <a16:creationId xmlns:a16="http://schemas.microsoft.com/office/drawing/2014/main" id="{BF153D15-12FE-44F6-A358-F832604FBE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8240" y="60960"/>
          <a:ext cx="277368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21"/>
  <sheetViews>
    <sheetView showGridLines="0" zoomScaleNormal="100" zoomScaleSheetLayoutView="85" workbookViewId="0">
      <pane ySplit="1" topLeftCell="A6" activePane="bottomLeft" state="frozen"/>
      <selection activeCell="A37" sqref="A37"/>
      <selection pane="bottomLeft" activeCell="H8" sqref="H8"/>
    </sheetView>
  </sheetViews>
  <sheetFormatPr defaultRowHeight="13.2"/>
  <cols>
    <col min="1" max="1" width="16.33203125" customWidth="1"/>
    <col min="2" max="2" width="57.33203125" customWidth="1"/>
    <col min="3" max="3" width="4.5546875" customWidth="1"/>
    <col min="4" max="4" width="41" customWidth="1"/>
  </cols>
  <sheetData>
    <row r="1" spans="1:4" ht="48" customHeight="1" thickBot="1">
      <c r="A1" s="8"/>
      <c r="B1" s="8"/>
      <c r="C1" s="286" t="s">
        <v>70</v>
      </c>
      <c r="D1" s="286"/>
    </row>
    <row r="2" spans="1:4" ht="26.25" customHeight="1">
      <c r="B2" s="169" t="s">
        <v>71</v>
      </c>
      <c r="D2" s="146"/>
    </row>
    <row r="3" spans="1:4" ht="46.5" customHeight="1">
      <c r="A3" s="132" t="s">
        <v>5</v>
      </c>
      <c r="B3" s="291" t="s">
        <v>169</v>
      </c>
      <c r="C3" s="291"/>
      <c r="D3" s="291"/>
    </row>
    <row r="4" spans="1:4" ht="24" customHeight="1" thickBot="1">
      <c r="A4" s="290" t="s">
        <v>173</v>
      </c>
      <c r="B4" s="290"/>
      <c r="C4" s="290"/>
      <c r="D4" s="290"/>
    </row>
    <row r="5" spans="1:4" ht="114.45" customHeight="1">
      <c r="A5" s="248" t="s">
        <v>6</v>
      </c>
      <c r="B5" s="292" t="s">
        <v>595</v>
      </c>
      <c r="C5" s="292"/>
      <c r="D5" s="293"/>
    </row>
    <row r="6" spans="1:4" ht="121.35" customHeight="1" thickBot="1">
      <c r="A6" s="249"/>
      <c r="B6" s="294" t="s">
        <v>587</v>
      </c>
      <c r="C6" s="294"/>
      <c r="D6" s="295"/>
    </row>
    <row r="7" spans="1:4" ht="48" customHeight="1" thickBot="1">
      <c r="A7" s="252" t="s">
        <v>180</v>
      </c>
      <c r="B7" s="287" t="s">
        <v>588</v>
      </c>
      <c r="C7" s="288"/>
      <c r="D7" s="289"/>
    </row>
    <row r="8" spans="1:4" ht="74.55" customHeight="1">
      <c r="A8" s="250" t="s">
        <v>191</v>
      </c>
      <c r="B8" s="277" t="s">
        <v>594</v>
      </c>
      <c r="C8" s="278"/>
      <c r="D8" s="279"/>
    </row>
    <row r="9" spans="1:4" ht="117.9" customHeight="1">
      <c r="A9" s="253" t="s">
        <v>589</v>
      </c>
      <c r="B9" s="283" t="s">
        <v>591</v>
      </c>
      <c r="C9" s="284"/>
      <c r="D9" s="285"/>
    </row>
    <row r="10" spans="1:4" ht="63.45" customHeight="1">
      <c r="A10" s="253" t="s">
        <v>590</v>
      </c>
      <c r="B10" s="283" t="s">
        <v>592</v>
      </c>
      <c r="C10" s="284"/>
      <c r="D10" s="285"/>
    </row>
    <row r="11" spans="1:4" ht="63.6" customHeight="1" thickBot="1">
      <c r="A11" s="251" t="s">
        <v>586</v>
      </c>
      <c r="B11" s="280" t="s">
        <v>593</v>
      </c>
      <c r="C11" s="281"/>
      <c r="D11" s="282"/>
    </row>
    <row r="12" spans="1:4" ht="70.5" customHeight="1">
      <c r="A12" s="254" t="s">
        <v>193</v>
      </c>
      <c r="B12" s="255" t="s">
        <v>307</v>
      </c>
      <c r="C12" s="217"/>
      <c r="D12" s="217"/>
    </row>
    <row r="13" spans="1:4" ht="12.75" customHeight="1">
      <c r="A13" s="6" t="s">
        <v>582</v>
      </c>
      <c r="B13" s="13"/>
      <c r="C13" s="13"/>
      <c r="D13" s="13"/>
    </row>
    <row r="14" spans="1:4">
      <c r="A14" s="13"/>
      <c r="B14" s="13"/>
      <c r="C14" s="13"/>
      <c r="D14" s="13"/>
    </row>
    <row r="15" spans="1:4">
      <c r="A15" s="13"/>
      <c r="B15" s="13"/>
      <c r="C15" s="13"/>
      <c r="D15" s="13"/>
    </row>
    <row r="16" spans="1:4">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mergeCells count="10">
    <mergeCell ref="B8:D8"/>
    <mergeCell ref="B11:D11"/>
    <mergeCell ref="B9:D9"/>
    <mergeCell ref="C1:D1"/>
    <mergeCell ref="B7:D7"/>
    <mergeCell ref="A4:D4"/>
    <mergeCell ref="B3:D3"/>
    <mergeCell ref="B5:D5"/>
    <mergeCell ref="B6:D6"/>
    <mergeCell ref="B10:D10"/>
  </mergeCells>
  <phoneticPr fontId="0" type="noConversion"/>
  <pageMargins left="0.75" right="0.25" top="0.44" bottom="0.38" header="0.25" footer="0.19"/>
  <pageSetup scale="81" fitToHeight="0" orientation="portrait" horizontalDpi="4294967293"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G46"/>
  <sheetViews>
    <sheetView showGridLines="0" tabSelected="1" view="pageBreakPreview" zoomScale="68" zoomScaleNormal="68" zoomScaleSheetLayoutView="68" workbookViewId="0">
      <selection activeCell="K15" sqref="K15"/>
    </sheetView>
  </sheetViews>
  <sheetFormatPr defaultRowHeight="13.2"/>
  <cols>
    <col min="1" max="1" width="20.88671875" customWidth="1"/>
    <col min="2" max="2" width="41.5546875" customWidth="1"/>
    <col min="3" max="3" width="8.109375" customWidth="1"/>
    <col min="4" max="4" width="10.6640625" customWidth="1"/>
    <col min="5" max="5" width="1.33203125" style="188" customWidth="1"/>
    <col min="6" max="6" width="27.88671875" customWidth="1"/>
    <col min="7" max="7" width="17" customWidth="1"/>
  </cols>
  <sheetData>
    <row r="1" spans="1:7" s="49" customFormat="1" ht="52.35" customHeight="1" thickBot="1">
      <c r="A1" s="48"/>
      <c r="B1" s="303" t="s">
        <v>581</v>
      </c>
      <c r="C1" s="304"/>
      <c r="D1" s="304"/>
      <c r="E1" s="198"/>
      <c r="F1" s="307" t="s">
        <v>69</v>
      </c>
      <c r="G1" s="307"/>
    </row>
    <row r="2" spans="1:7" s="51" customFormat="1" ht="24.6">
      <c r="A2" s="52" t="s">
        <v>2</v>
      </c>
      <c r="B2" s="306" t="s">
        <v>305</v>
      </c>
      <c r="C2" s="306"/>
      <c r="D2" s="306"/>
      <c r="E2" s="306"/>
      <c r="F2" s="55" t="s">
        <v>181</v>
      </c>
      <c r="G2" s="211"/>
    </row>
    <row r="3" spans="1:7" s="51" customFormat="1" ht="14.25" customHeight="1">
      <c r="A3" s="53"/>
      <c r="B3" s="176"/>
      <c r="C3" s="52"/>
      <c r="D3" s="53"/>
      <c r="E3" s="182"/>
      <c r="F3" s="247" t="s">
        <v>1</v>
      </c>
      <c r="G3" s="167"/>
    </row>
    <row r="4" spans="1:7" ht="14.25" customHeight="1">
      <c r="A4" s="30" t="s">
        <v>39</v>
      </c>
      <c r="B4" s="228"/>
      <c r="C4" s="54"/>
      <c r="D4" s="51"/>
      <c r="E4" s="183"/>
      <c r="F4" s="210" t="s">
        <v>182</v>
      </c>
      <c r="G4" s="216"/>
    </row>
    <row r="5" spans="1:7" ht="14.25" customHeight="1">
      <c r="A5" s="30" t="s">
        <v>40</v>
      </c>
      <c r="B5" s="239"/>
      <c r="C5" s="56"/>
      <c r="D5" s="51"/>
      <c r="E5" s="183"/>
      <c r="F5" s="55" t="s">
        <v>7</v>
      </c>
      <c r="G5" s="168"/>
    </row>
    <row r="6" spans="1:7" ht="14.25" customHeight="1">
      <c r="A6" s="30" t="s">
        <v>41</v>
      </c>
      <c r="B6" s="229"/>
      <c r="C6" s="57"/>
      <c r="D6" s="51"/>
      <c r="E6" s="183"/>
      <c r="F6" s="55" t="s">
        <v>67</v>
      </c>
      <c r="G6" s="159"/>
    </row>
    <row r="7" spans="1:7" ht="14.25" customHeight="1">
      <c r="A7" s="30" t="s">
        <v>42</v>
      </c>
      <c r="B7" s="228"/>
      <c r="C7" s="54"/>
      <c r="D7" s="51"/>
      <c r="E7" s="183"/>
      <c r="F7" s="55" t="s">
        <v>0</v>
      </c>
      <c r="G7" s="145"/>
    </row>
    <row r="8" spans="1:7" ht="15.75" customHeight="1">
      <c r="A8" s="31" t="s">
        <v>43</v>
      </c>
      <c r="B8" s="230"/>
      <c r="C8" s="58"/>
      <c r="D8" s="51"/>
      <c r="E8" s="183"/>
      <c r="F8" s="59" t="s">
        <v>4</v>
      </c>
      <c r="G8" s="177"/>
    </row>
    <row r="9" spans="1:7" ht="17.25" customHeight="1">
      <c r="A9" s="276" t="s">
        <v>600</v>
      </c>
      <c r="B9" s="12" t="s">
        <v>157</v>
      </c>
      <c r="C9" s="58"/>
      <c r="D9" s="128">
        <v>1</v>
      </c>
      <c r="E9" s="183"/>
      <c r="F9" s="47"/>
      <c r="G9" s="47"/>
    </row>
    <row r="10" spans="1:7" s="5" customFormat="1" ht="3" customHeight="1">
      <c r="A10" s="60"/>
      <c r="B10" s="58"/>
      <c r="C10" s="58"/>
      <c r="D10" s="61"/>
      <c r="E10" s="183"/>
      <c r="F10" s="62"/>
      <c r="G10" s="47"/>
    </row>
    <row r="11" spans="1:7" ht="71.55" customHeight="1">
      <c r="A11" s="174" t="s">
        <v>179</v>
      </c>
      <c r="B11" s="227"/>
      <c r="C11" s="309" t="s">
        <v>155</v>
      </c>
      <c r="D11" s="309"/>
      <c r="E11" s="184"/>
      <c r="F11" s="308"/>
      <c r="G11" s="308"/>
    </row>
    <row r="12" spans="1:7" s="5" customFormat="1" ht="6.75" customHeight="1">
      <c r="A12" s="60"/>
      <c r="B12" s="58"/>
      <c r="C12" s="58"/>
      <c r="D12" s="61"/>
      <c r="E12" s="183"/>
      <c r="F12" s="14"/>
      <c r="G12" s="15"/>
    </row>
    <row r="13" spans="1:7" ht="25.5" customHeight="1">
      <c r="A13" s="160" t="s">
        <v>176</v>
      </c>
      <c r="B13" s="161"/>
      <c r="C13" s="161"/>
      <c r="D13" s="161"/>
      <c r="E13" s="185"/>
      <c r="F13" s="12" t="s">
        <v>9</v>
      </c>
      <c r="G13" s="262" t="str">
        <f>INDEX(LIST!G1:G200,D9)</f>
        <v>00</v>
      </c>
    </row>
    <row r="14" spans="1:7" ht="55.5" customHeight="1">
      <c r="A14" s="63"/>
      <c r="B14" s="51"/>
      <c r="C14" s="51"/>
      <c r="D14" s="51"/>
      <c r="E14" s="183"/>
      <c r="F14" s="12" t="s">
        <v>10</v>
      </c>
      <c r="G14" s="263">
        <f>INDEX(LIST!E1:E200,D9)</f>
        <v>0</v>
      </c>
    </row>
    <row r="15" spans="1:7" ht="46.5" customHeight="1">
      <c r="A15" s="148" t="s">
        <v>21</v>
      </c>
      <c r="B15" s="302"/>
      <c r="C15" s="302"/>
      <c r="D15" s="302"/>
      <c r="E15" s="186"/>
      <c r="F15" s="24" t="s">
        <v>29</v>
      </c>
      <c r="G15" s="214"/>
    </row>
    <row r="16" spans="1:7" ht="18.75" customHeight="1">
      <c r="A16" s="162" t="s">
        <v>177</v>
      </c>
      <c r="B16" s="3"/>
      <c r="C16" s="3"/>
      <c r="D16" s="3"/>
      <c r="E16" s="187"/>
      <c r="F16" s="12"/>
      <c r="G16" s="12"/>
    </row>
    <row r="17" spans="1:7" ht="16.5" customHeight="1">
      <c r="A17" s="18"/>
      <c r="F17" s="2" t="s">
        <v>23</v>
      </c>
      <c r="G17" s="243"/>
    </row>
    <row r="18" spans="1:7" ht="29.25" customHeight="1">
      <c r="A18" s="148" t="s">
        <v>22</v>
      </c>
      <c r="B18" s="302"/>
      <c r="C18" s="302"/>
      <c r="D18" s="302"/>
      <c r="E18" s="186"/>
      <c r="F18" s="12" t="s">
        <v>24</v>
      </c>
      <c r="G18" s="214"/>
    </row>
    <row r="19" spans="1:7" ht="18" customHeight="1">
      <c r="A19" s="162" t="s">
        <v>178</v>
      </c>
      <c r="B19" s="3"/>
      <c r="C19" s="3"/>
      <c r="D19" s="3"/>
      <c r="E19" s="189"/>
      <c r="F19" s="171" t="s">
        <v>211</v>
      </c>
      <c r="G19" s="172"/>
    </row>
    <row r="20" spans="1:7" ht="15.75" customHeight="1">
      <c r="A20" s="18"/>
      <c r="F20" s="231" t="s">
        <v>174</v>
      </c>
      <c r="G20" s="215"/>
    </row>
    <row r="21" spans="1:7" ht="92.25" customHeight="1">
      <c r="A21" s="32" t="s">
        <v>156</v>
      </c>
      <c r="B21" s="302"/>
      <c r="C21" s="302"/>
      <c r="D21" s="302"/>
      <c r="E21" s="186"/>
      <c r="F21" s="231" t="s">
        <v>175</v>
      </c>
      <c r="G21" s="301" t="s">
        <v>301</v>
      </c>
    </row>
    <row r="22" spans="1:7" s="16" customFormat="1" ht="15" customHeight="1">
      <c r="A22" s="220" t="s">
        <v>192</v>
      </c>
      <c r="B22" s="218"/>
      <c r="C22" s="218"/>
      <c r="D22" s="219"/>
      <c r="E22" s="190"/>
      <c r="F22" s="233"/>
      <c r="G22" s="301"/>
    </row>
    <row r="23" spans="1:7" s="17" customFormat="1" ht="44.25" customHeight="1">
      <c r="A23" s="202"/>
      <c r="B23" s="299" t="s">
        <v>580</v>
      </c>
      <c r="C23" s="299"/>
      <c r="D23" s="299"/>
      <c r="E23" s="191"/>
      <c r="F23" s="232"/>
      <c r="G23" s="301"/>
    </row>
    <row r="24" spans="1:7" s="21" customFormat="1" ht="13.5" customHeight="1">
      <c r="A24" s="298" t="s">
        <v>185</v>
      </c>
      <c r="B24" s="234"/>
      <c r="C24" s="200"/>
      <c r="D24" s="179"/>
      <c r="E24" s="175"/>
      <c r="F24" s="232"/>
      <c r="G24" s="201"/>
    </row>
    <row r="25" spans="1:7" s="5" customFormat="1" ht="12.75" customHeight="1">
      <c r="A25" s="298"/>
      <c r="B25" s="235"/>
      <c r="C25" s="58"/>
      <c r="D25" s="181"/>
      <c r="E25" s="188"/>
      <c r="F25" s="300" t="s">
        <v>8</v>
      </c>
      <c r="G25" s="47"/>
    </row>
    <row r="26" spans="1:7" s="17" customFormat="1" ht="16.5" customHeight="1">
      <c r="A26" s="178" t="s">
        <v>184</v>
      </c>
      <c r="B26" s="275"/>
      <c r="C26" s="58"/>
      <c r="D26" s="180"/>
      <c r="E26" s="192"/>
      <c r="F26" s="300"/>
      <c r="G26" s="166">
        <f>'Project Budget Worksheet'!E39</f>
        <v>0</v>
      </c>
    </row>
    <row r="27" spans="1:7" s="51" customFormat="1" ht="3.75" customHeight="1">
      <c r="A27" s="64"/>
      <c r="B27" s="65"/>
      <c r="C27" s="65"/>
      <c r="D27" s="66"/>
      <c r="E27" s="66"/>
      <c r="F27" s="67"/>
      <c r="G27" s="67"/>
    </row>
    <row r="28" spans="1:7" s="51" customFormat="1" ht="14.25" customHeight="1">
      <c r="A28" s="68" t="s">
        <v>187</v>
      </c>
      <c r="B28" s="69"/>
      <c r="C28" s="69"/>
      <c r="D28" s="70"/>
      <c r="E28" s="203"/>
      <c r="F28" s="71"/>
      <c r="G28" s="69"/>
    </row>
    <row r="29" spans="1:7" s="51" customFormat="1" ht="22.5" customHeight="1">
      <c r="A29" s="163" t="s">
        <v>584</v>
      </c>
      <c r="B29" s="72"/>
      <c r="C29" s="73"/>
      <c r="D29" s="73"/>
      <c r="E29" s="193"/>
      <c r="F29" s="165" t="s">
        <v>31</v>
      </c>
      <c r="G29" s="67"/>
    </row>
    <row r="30" spans="1:7" ht="12" customHeight="1">
      <c r="A30" s="4" t="s">
        <v>30</v>
      </c>
      <c r="B30" s="236"/>
      <c r="C30" s="11"/>
      <c r="D30" s="22" t="s">
        <v>65</v>
      </c>
      <c r="E30" s="194"/>
      <c r="F30" s="296"/>
      <c r="G30" s="296"/>
    </row>
    <row r="31" spans="1:7" ht="12" customHeight="1">
      <c r="B31" s="126" t="s">
        <v>206</v>
      </c>
      <c r="C31" s="73"/>
      <c r="D31" s="73"/>
      <c r="E31" s="193"/>
      <c r="F31" s="207"/>
      <c r="G31" s="208"/>
    </row>
    <row r="32" spans="1:7" ht="12.75" customHeight="1">
      <c r="A32" s="23" t="s">
        <v>167</v>
      </c>
      <c r="B32" s="237"/>
      <c r="C32" s="74"/>
      <c r="D32" s="22" t="s">
        <v>32</v>
      </c>
      <c r="E32" s="194"/>
      <c r="F32" s="296"/>
      <c r="G32" s="296"/>
    </row>
    <row r="33" spans="1:7" ht="12" customHeight="1">
      <c r="A33" s="23" t="s">
        <v>28</v>
      </c>
      <c r="B33" s="199"/>
      <c r="C33" s="164"/>
      <c r="D33" s="221" t="s">
        <v>312</v>
      </c>
      <c r="E33" s="212"/>
      <c r="F33" s="213"/>
      <c r="G33" s="213"/>
    </row>
    <row r="34" spans="1:7" ht="27.6" customHeight="1">
      <c r="A34" s="274" t="s">
        <v>583</v>
      </c>
      <c r="B34" s="1"/>
      <c r="C34" s="297" t="s">
        <v>585</v>
      </c>
      <c r="D34" s="297"/>
      <c r="E34" s="195"/>
      <c r="F34" s="1"/>
      <c r="G34" s="3"/>
    </row>
    <row r="35" spans="1:7" ht="12" customHeight="1">
      <c r="A35" s="4" t="s">
        <v>30</v>
      </c>
      <c r="B35" s="238"/>
      <c r="D35" s="4" t="s">
        <v>30</v>
      </c>
      <c r="E35" s="195"/>
      <c r="F35" s="305"/>
      <c r="G35" s="305"/>
    </row>
    <row r="36" spans="1:7" ht="12" customHeight="1">
      <c r="B36" s="126" t="s">
        <v>207</v>
      </c>
      <c r="F36" s="126" t="s">
        <v>168</v>
      </c>
    </row>
    <row r="37" spans="1:7" ht="12.75" customHeight="1">
      <c r="A37" s="173" t="s">
        <v>166</v>
      </c>
      <c r="B37" s="237"/>
      <c r="F37" s="170" t="s">
        <v>313</v>
      </c>
    </row>
    <row r="38" spans="1:7">
      <c r="A38" s="22" t="s">
        <v>28</v>
      </c>
      <c r="B38" s="199"/>
      <c r="D38" s="22" t="s">
        <v>28</v>
      </c>
      <c r="E38" s="194"/>
      <c r="F38" s="296"/>
      <c r="G38" s="296"/>
    </row>
    <row r="39" spans="1:7" ht="15.6" customHeight="1">
      <c r="A39" s="34" t="s">
        <v>188</v>
      </c>
      <c r="B39" s="69"/>
      <c r="C39" s="35"/>
      <c r="D39" s="36"/>
      <c r="E39" s="204"/>
      <c r="F39" s="34" t="s">
        <v>189</v>
      </c>
      <c r="G39" s="35"/>
    </row>
    <row r="40" spans="1:7" ht="19.5" customHeight="1">
      <c r="C40" s="51"/>
      <c r="D40" s="130"/>
      <c r="E40" s="196"/>
      <c r="F40" s="205"/>
      <c r="G40" s="246"/>
    </row>
    <row r="41" spans="1:7" ht="13.5" customHeight="1">
      <c r="A41" s="23" t="s">
        <v>165</v>
      </c>
      <c r="B41" s="209"/>
      <c r="C41" s="51"/>
      <c r="D41" s="130"/>
      <c r="E41" s="196"/>
      <c r="F41" s="206"/>
      <c r="G41" s="131"/>
    </row>
    <row r="42" spans="1:7" ht="13.5" customHeight="1">
      <c r="C42" s="51"/>
      <c r="D42" s="149" t="s">
        <v>38</v>
      </c>
      <c r="E42" s="197"/>
      <c r="F42" s="150" t="s">
        <v>308</v>
      </c>
      <c r="G42" s="151" t="s">
        <v>58</v>
      </c>
    </row>
    <row r="43" spans="1:7" ht="13.5" customHeight="1">
      <c r="A43" s="6"/>
      <c r="B43" s="51"/>
      <c r="C43" s="51"/>
      <c r="D43" s="149" t="s">
        <v>153</v>
      </c>
      <c r="E43" s="197"/>
      <c r="F43" s="150" t="s">
        <v>309</v>
      </c>
      <c r="G43" s="151" t="s">
        <v>58</v>
      </c>
    </row>
    <row r="44" spans="1:7" ht="13.5" customHeight="1">
      <c r="A44" s="6"/>
      <c r="B44" s="51"/>
      <c r="C44" s="51"/>
      <c r="D44" s="149" t="s">
        <v>154</v>
      </c>
      <c r="E44" s="197"/>
      <c r="F44" s="265" t="s">
        <v>310</v>
      </c>
      <c r="G44" s="151" t="s">
        <v>66</v>
      </c>
    </row>
    <row r="45" spans="1:7" ht="13.5" customHeight="1">
      <c r="A45" s="6"/>
      <c r="B45" s="51"/>
      <c r="C45" s="51"/>
      <c r="D45" s="149" t="s">
        <v>190</v>
      </c>
      <c r="E45" s="197"/>
      <c r="F45" s="205" t="s">
        <v>311</v>
      </c>
      <c r="G45" s="151" t="s">
        <v>314</v>
      </c>
    </row>
    <row r="46" spans="1:7" ht="13.5" customHeight="1">
      <c r="A46" s="6"/>
      <c r="D46" s="149" t="s">
        <v>158</v>
      </c>
      <c r="E46" s="197"/>
      <c r="F46" s="150" t="s">
        <v>163</v>
      </c>
      <c r="G46" s="152" t="s">
        <v>164</v>
      </c>
    </row>
  </sheetData>
  <sheetProtection selectLockedCells="1"/>
  <dataConsolidate/>
  <mergeCells count="17">
    <mergeCell ref="B1:D1"/>
    <mergeCell ref="B15:D15"/>
    <mergeCell ref="F30:G30"/>
    <mergeCell ref="F32:G32"/>
    <mergeCell ref="F35:G35"/>
    <mergeCell ref="B2:E2"/>
    <mergeCell ref="F1:G1"/>
    <mergeCell ref="F11:G11"/>
    <mergeCell ref="C11:D11"/>
    <mergeCell ref="B18:D18"/>
    <mergeCell ref="F38:G38"/>
    <mergeCell ref="C34:D34"/>
    <mergeCell ref="A24:A25"/>
    <mergeCell ref="B23:D23"/>
    <mergeCell ref="F25:F26"/>
    <mergeCell ref="G21:G23"/>
    <mergeCell ref="B21:D21"/>
  </mergeCells>
  <phoneticPr fontId="0" type="noConversion"/>
  <pageMargins left="0.76" right="0.28000000000000003" top="0.54" bottom="0.51" header="0.3" footer="0.3"/>
  <pageSetup scale="76" orientation="portrait" r:id="rId1"/>
  <headerFooter alignWithMargins="0">
    <oddFooter>&amp;L&amp;12FIU/Facilities Construction&amp;R2021 Edition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6" r:id="rId4" name="Check Box 52">
              <controlPr defaultSize="0" autoFill="0" autoLine="0" autoPict="0">
                <anchor moveWithCells="1">
                  <from>
                    <xdr:col>3</xdr:col>
                    <xdr:colOff>723900</xdr:colOff>
                    <xdr:row>26</xdr:row>
                    <xdr:rowOff>30480</xdr:rowOff>
                  </from>
                  <to>
                    <xdr:col>6</xdr:col>
                    <xdr:colOff>480060</xdr:colOff>
                    <xdr:row>28</xdr:row>
                    <xdr:rowOff>7620</xdr:rowOff>
                  </to>
                </anchor>
              </controlPr>
            </control>
          </mc:Choice>
        </mc:AlternateContent>
        <mc:AlternateContent xmlns:mc="http://schemas.openxmlformats.org/markup-compatibility/2006">
          <mc:Choice Requires="x14">
            <control shapeId="1077" r:id="rId5" name="Check Box 53">
              <controlPr defaultSize="0" autoFill="0" autoLine="0" autoPict="0">
                <anchor moveWithCells="1">
                  <from>
                    <xdr:col>6</xdr:col>
                    <xdr:colOff>274320</xdr:colOff>
                    <xdr:row>29</xdr:row>
                    <xdr:rowOff>121920</xdr:rowOff>
                  </from>
                  <to>
                    <xdr:col>7</xdr:col>
                    <xdr:colOff>129540</xdr:colOff>
                    <xdr:row>31</xdr:row>
                    <xdr:rowOff>38100</xdr:rowOff>
                  </to>
                </anchor>
              </controlPr>
            </control>
          </mc:Choice>
        </mc:AlternateContent>
        <mc:AlternateContent xmlns:mc="http://schemas.openxmlformats.org/markup-compatibility/2006">
          <mc:Choice Requires="x14">
            <control shapeId="1078" r:id="rId6" name="Check Box 54">
              <controlPr defaultSize="0" autoFill="0" autoLine="0" autoPict="0">
                <anchor moveWithCells="1">
                  <from>
                    <xdr:col>5</xdr:col>
                    <xdr:colOff>1181100</xdr:colOff>
                    <xdr:row>29</xdr:row>
                    <xdr:rowOff>121920</xdr:rowOff>
                  </from>
                  <to>
                    <xdr:col>5</xdr:col>
                    <xdr:colOff>1874520</xdr:colOff>
                    <xdr:row>31</xdr:row>
                    <xdr:rowOff>38100</xdr:rowOff>
                  </to>
                </anchor>
              </controlPr>
            </control>
          </mc:Choice>
        </mc:AlternateContent>
        <mc:AlternateContent xmlns:mc="http://schemas.openxmlformats.org/markup-compatibility/2006">
          <mc:Choice Requires="x14">
            <control shapeId="1079" r:id="rId7" name="Check Box 55">
              <controlPr defaultSize="0" autoFill="0" autoLine="0" autoPict="0">
                <anchor moveWithCells="1">
                  <from>
                    <xdr:col>1</xdr:col>
                    <xdr:colOff>685800</xdr:colOff>
                    <xdr:row>37</xdr:row>
                    <xdr:rowOff>152400</xdr:rowOff>
                  </from>
                  <to>
                    <xdr:col>1</xdr:col>
                    <xdr:colOff>1600200</xdr:colOff>
                    <xdr:row>39</xdr:row>
                    <xdr:rowOff>7620</xdr:rowOff>
                  </to>
                </anchor>
              </controlPr>
            </control>
          </mc:Choice>
        </mc:AlternateContent>
        <mc:AlternateContent xmlns:mc="http://schemas.openxmlformats.org/markup-compatibility/2006">
          <mc:Choice Requires="x14">
            <control shapeId="1080" r:id="rId8" name="Check Box 56">
              <controlPr defaultSize="0" autoFill="0" autoLine="0" autoPict="0">
                <anchor moveWithCells="1">
                  <from>
                    <xdr:col>0</xdr:col>
                    <xdr:colOff>1394460</xdr:colOff>
                    <xdr:row>37</xdr:row>
                    <xdr:rowOff>137160</xdr:rowOff>
                  </from>
                  <to>
                    <xdr:col>1</xdr:col>
                    <xdr:colOff>655320</xdr:colOff>
                    <xdr:row>39</xdr:row>
                    <xdr:rowOff>0</xdr:rowOff>
                  </to>
                </anchor>
              </controlPr>
            </control>
          </mc:Choice>
        </mc:AlternateContent>
        <mc:AlternateContent xmlns:mc="http://schemas.openxmlformats.org/markup-compatibility/2006">
          <mc:Choice Requires="x14">
            <control shapeId="1081" r:id="rId9" name="Check Box 57">
              <controlPr defaultSize="0" autoFill="0" autoLine="0" autoPict="0">
                <anchor moveWithCells="1">
                  <from>
                    <xdr:col>4</xdr:col>
                    <xdr:colOff>68580</xdr:colOff>
                    <xdr:row>29</xdr:row>
                    <xdr:rowOff>137160</xdr:rowOff>
                  </from>
                  <to>
                    <xdr:col>5</xdr:col>
                    <xdr:colOff>960120</xdr:colOff>
                    <xdr:row>31</xdr:row>
                    <xdr:rowOff>45720</xdr:rowOff>
                  </to>
                </anchor>
              </controlPr>
            </control>
          </mc:Choice>
        </mc:AlternateContent>
        <mc:AlternateContent xmlns:mc="http://schemas.openxmlformats.org/markup-compatibility/2006">
          <mc:Choice Requires="x14">
            <control shapeId="1096" r:id="rId10" name="Drop Down 72">
              <controlPr defaultSize="0" autoLine="0" autoPict="0">
                <anchor moveWithCells="1">
                  <from>
                    <xdr:col>2</xdr:col>
                    <xdr:colOff>68580</xdr:colOff>
                    <xdr:row>8</xdr:row>
                    <xdr:rowOff>30480</xdr:rowOff>
                  </from>
                  <to>
                    <xdr:col>6</xdr:col>
                    <xdr:colOff>281940</xdr:colOff>
                    <xdr:row>9</xdr:row>
                    <xdr:rowOff>7620</xdr:rowOff>
                  </to>
                </anchor>
              </controlPr>
            </control>
          </mc:Choice>
        </mc:AlternateContent>
        <mc:AlternateContent xmlns:mc="http://schemas.openxmlformats.org/markup-compatibility/2006">
          <mc:Choice Requires="x14">
            <control shapeId="1101" r:id="rId11" name="Check Box 77">
              <controlPr defaultSize="0" autoFill="0" autoLine="0" autoPict="0">
                <anchor moveWithCells="1">
                  <from>
                    <xdr:col>5</xdr:col>
                    <xdr:colOff>22860</xdr:colOff>
                    <xdr:row>22</xdr:row>
                    <xdr:rowOff>182880</xdr:rowOff>
                  </from>
                  <to>
                    <xdr:col>5</xdr:col>
                    <xdr:colOff>1341120</xdr:colOff>
                    <xdr:row>23</xdr:row>
                    <xdr:rowOff>152400</xdr:rowOff>
                  </to>
                </anchor>
              </controlPr>
            </control>
          </mc:Choice>
        </mc:AlternateContent>
        <mc:AlternateContent xmlns:mc="http://schemas.openxmlformats.org/markup-compatibility/2006">
          <mc:Choice Requires="x14">
            <control shapeId="1103" r:id="rId12" name="Check Box 79">
              <controlPr defaultSize="0" autoFill="0" autoLine="0" autoPict="0">
                <anchor moveWithCells="1">
                  <from>
                    <xdr:col>5</xdr:col>
                    <xdr:colOff>22860</xdr:colOff>
                    <xdr:row>20</xdr:row>
                    <xdr:rowOff>556260</xdr:rowOff>
                  </from>
                  <to>
                    <xdr:col>5</xdr:col>
                    <xdr:colOff>1341120</xdr:colOff>
                    <xdr:row>20</xdr:row>
                    <xdr:rowOff>777240</xdr:rowOff>
                  </to>
                </anchor>
              </controlPr>
            </control>
          </mc:Choice>
        </mc:AlternateContent>
        <mc:AlternateContent xmlns:mc="http://schemas.openxmlformats.org/markup-compatibility/2006">
          <mc:Choice Requires="x14">
            <control shapeId="1104" r:id="rId13" name="Check Box 80">
              <controlPr defaultSize="0" autoFill="0" autoLine="0" autoPict="0">
                <anchor moveWithCells="1">
                  <from>
                    <xdr:col>5</xdr:col>
                    <xdr:colOff>22860</xdr:colOff>
                    <xdr:row>20</xdr:row>
                    <xdr:rowOff>762000</xdr:rowOff>
                  </from>
                  <to>
                    <xdr:col>5</xdr:col>
                    <xdr:colOff>1341120</xdr:colOff>
                    <xdr:row>20</xdr:row>
                    <xdr:rowOff>982980</xdr:rowOff>
                  </to>
                </anchor>
              </controlPr>
            </control>
          </mc:Choice>
        </mc:AlternateContent>
        <mc:AlternateContent xmlns:mc="http://schemas.openxmlformats.org/markup-compatibility/2006">
          <mc:Choice Requires="x14">
            <control shapeId="1105" r:id="rId14" name="Check Box 81">
              <controlPr defaultSize="0" autoFill="0" autoLine="0" autoPict="0">
                <anchor moveWithCells="1">
                  <from>
                    <xdr:col>5</xdr:col>
                    <xdr:colOff>22860</xdr:colOff>
                    <xdr:row>20</xdr:row>
                    <xdr:rowOff>982980</xdr:rowOff>
                  </from>
                  <to>
                    <xdr:col>5</xdr:col>
                    <xdr:colOff>1333500</xdr:colOff>
                    <xdr:row>21</xdr:row>
                    <xdr:rowOff>30480</xdr:rowOff>
                  </to>
                </anchor>
              </controlPr>
            </control>
          </mc:Choice>
        </mc:AlternateContent>
        <mc:AlternateContent xmlns:mc="http://schemas.openxmlformats.org/markup-compatibility/2006">
          <mc:Choice Requires="x14">
            <control shapeId="1111" r:id="rId15" name="Check Box 87">
              <controlPr defaultSize="0" autoFill="0" autoLine="0" autoPict="0">
                <anchor moveWithCells="1">
                  <from>
                    <xdr:col>5</xdr:col>
                    <xdr:colOff>22860</xdr:colOff>
                    <xdr:row>21</xdr:row>
                    <xdr:rowOff>30480</xdr:rowOff>
                  </from>
                  <to>
                    <xdr:col>5</xdr:col>
                    <xdr:colOff>1333500</xdr:colOff>
                    <xdr:row>22</xdr:row>
                    <xdr:rowOff>53340</xdr:rowOff>
                  </to>
                </anchor>
              </controlPr>
            </control>
          </mc:Choice>
        </mc:AlternateContent>
        <mc:AlternateContent xmlns:mc="http://schemas.openxmlformats.org/markup-compatibility/2006">
          <mc:Choice Requires="x14">
            <control shapeId="1112" r:id="rId16" name="Check Box 88">
              <controlPr defaultSize="0" autoFill="0" autoLine="0" autoPict="0">
                <anchor moveWithCells="1">
                  <from>
                    <xdr:col>5</xdr:col>
                    <xdr:colOff>22860</xdr:colOff>
                    <xdr:row>22</xdr:row>
                    <xdr:rowOff>53340</xdr:rowOff>
                  </from>
                  <to>
                    <xdr:col>5</xdr:col>
                    <xdr:colOff>1341120</xdr:colOff>
                    <xdr:row>22</xdr:row>
                    <xdr:rowOff>274320</xdr:rowOff>
                  </to>
                </anchor>
              </controlPr>
            </control>
          </mc:Choice>
        </mc:AlternateContent>
        <mc:AlternateContent xmlns:mc="http://schemas.openxmlformats.org/markup-compatibility/2006">
          <mc:Choice Requires="x14">
            <control shapeId="1120" r:id="rId17" name="Check Box 96">
              <controlPr defaultSize="0" autoFill="0" autoLine="0" autoPict="0">
                <anchor moveWithCells="1">
                  <from>
                    <xdr:col>5</xdr:col>
                    <xdr:colOff>22860</xdr:colOff>
                    <xdr:row>20</xdr:row>
                    <xdr:rowOff>335280</xdr:rowOff>
                  </from>
                  <to>
                    <xdr:col>5</xdr:col>
                    <xdr:colOff>1341120</xdr:colOff>
                    <xdr:row>20</xdr:row>
                    <xdr:rowOff>556260</xdr:rowOff>
                  </to>
                </anchor>
              </controlPr>
            </control>
          </mc:Choice>
        </mc:AlternateContent>
        <mc:AlternateContent xmlns:mc="http://schemas.openxmlformats.org/markup-compatibility/2006">
          <mc:Choice Requires="x14">
            <control shapeId="1143" r:id="rId18" name="Check Box 119">
              <controlPr defaultSize="0" autoFill="0" autoLine="0" autoPict="0">
                <anchor moveWithCells="1">
                  <from>
                    <xdr:col>5</xdr:col>
                    <xdr:colOff>22860</xdr:colOff>
                    <xdr:row>20</xdr:row>
                    <xdr:rowOff>114300</xdr:rowOff>
                  </from>
                  <to>
                    <xdr:col>5</xdr:col>
                    <xdr:colOff>1341120</xdr:colOff>
                    <xdr:row>20</xdr:row>
                    <xdr:rowOff>335280</xdr:rowOff>
                  </to>
                </anchor>
              </controlPr>
            </control>
          </mc:Choice>
        </mc:AlternateContent>
        <mc:AlternateContent xmlns:mc="http://schemas.openxmlformats.org/markup-compatibility/2006">
          <mc:Choice Requires="x14">
            <control shapeId="1160" r:id="rId19" name="Check Box 136">
              <controlPr defaultSize="0" autoFill="0" autoLine="0" autoPict="0">
                <anchor moveWithCells="1">
                  <from>
                    <xdr:col>0</xdr:col>
                    <xdr:colOff>1424940</xdr:colOff>
                    <xdr:row>23</xdr:row>
                    <xdr:rowOff>0</xdr:rowOff>
                  </from>
                  <to>
                    <xdr:col>1</xdr:col>
                    <xdr:colOff>525780</xdr:colOff>
                    <xdr:row>24</xdr:row>
                    <xdr:rowOff>45720</xdr:rowOff>
                  </to>
                </anchor>
              </controlPr>
            </control>
          </mc:Choice>
        </mc:AlternateContent>
        <mc:AlternateContent xmlns:mc="http://schemas.openxmlformats.org/markup-compatibility/2006">
          <mc:Choice Requires="x14">
            <control shapeId="1162" r:id="rId20" name="Check Box 138">
              <controlPr defaultSize="0" autoFill="0" autoLine="0" autoPict="0">
                <anchor moveWithCells="1">
                  <from>
                    <xdr:col>1</xdr:col>
                    <xdr:colOff>640080</xdr:colOff>
                    <xdr:row>23</xdr:row>
                    <xdr:rowOff>0</xdr:rowOff>
                  </from>
                  <to>
                    <xdr:col>1</xdr:col>
                    <xdr:colOff>1135380</xdr:colOff>
                    <xdr:row>24</xdr:row>
                    <xdr:rowOff>45720</xdr:rowOff>
                  </to>
                </anchor>
              </controlPr>
            </control>
          </mc:Choice>
        </mc:AlternateContent>
        <mc:AlternateContent xmlns:mc="http://schemas.openxmlformats.org/markup-compatibility/2006">
          <mc:Choice Requires="x14">
            <control shapeId="1164" r:id="rId21" name="Check Box 140">
              <controlPr defaultSize="0" autoFill="0" autoLine="0" autoPict="0">
                <anchor moveWithCells="1">
                  <from>
                    <xdr:col>1</xdr:col>
                    <xdr:colOff>1760220</xdr:colOff>
                    <xdr:row>23</xdr:row>
                    <xdr:rowOff>7620</xdr:rowOff>
                  </from>
                  <to>
                    <xdr:col>2</xdr:col>
                    <xdr:colOff>7620</xdr:colOff>
                    <xdr:row>24</xdr:row>
                    <xdr:rowOff>30480</xdr:rowOff>
                  </to>
                </anchor>
              </controlPr>
            </control>
          </mc:Choice>
        </mc:AlternateContent>
        <mc:AlternateContent xmlns:mc="http://schemas.openxmlformats.org/markup-compatibility/2006">
          <mc:Choice Requires="x14">
            <control shapeId="1165" r:id="rId22" name="Check Box 141">
              <controlPr defaultSize="0" autoFill="0" autoLine="0" autoPict="0">
                <anchor moveWithCells="1">
                  <from>
                    <xdr:col>3</xdr:col>
                    <xdr:colOff>68580</xdr:colOff>
                    <xdr:row>23</xdr:row>
                    <xdr:rowOff>0</xdr:rowOff>
                  </from>
                  <to>
                    <xdr:col>3</xdr:col>
                    <xdr:colOff>571500</xdr:colOff>
                    <xdr:row>24</xdr:row>
                    <xdr:rowOff>45720</xdr:rowOff>
                  </to>
                </anchor>
              </controlPr>
            </control>
          </mc:Choice>
        </mc:AlternateContent>
        <mc:AlternateContent xmlns:mc="http://schemas.openxmlformats.org/markup-compatibility/2006">
          <mc:Choice Requires="x14">
            <control shapeId="1166" r:id="rId23" name="Check Box 142">
              <controlPr defaultSize="0" autoFill="0" autoLine="0" autoPict="0">
                <anchor moveWithCells="1">
                  <from>
                    <xdr:col>3</xdr:col>
                    <xdr:colOff>68580</xdr:colOff>
                    <xdr:row>24</xdr:row>
                    <xdr:rowOff>53340</xdr:rowOff>
                  </from>
                  <to>
                    <xdr:col>3</xdr:col>
                    <xdr:colOff>571500</xdr:colOff>
                    <xdr:row>25</xdr:row>
                    <xdr:rowOff>114300</xdr:rowOff>
                  </to>
                </anchor>
              </controlPr>
            </control>
          </mc:Choice>
        </mc:AlternateContent>
        <mc:AlternateContent xmlns:mc="http://schemas.openxmlformats.org/markup-compatibility/2006">
          <mc:Choice Requires="x14">
            <control shapeId="1169" r:id="rId24" name="Check Box 145">
              <controlPr defaultSize="0" autoFill="0" autoLine="0" autoPict="0">
                <anchor moveWithCells="1">
                  <from>
                    <xdr:col>1</xdr:col>
                    <xdr:colOff>1165860</xdr:colOff>
                    <xdr:row>22</xdr:row>
                    <xdr:rowOff>556260</xdr:rowOff>
                  </from>
                  <to>
                    <xdr:col>1</xdr:col>
                    <xdr:colOff>1653540</xdr:colOff>
                    <xdr:row>24</xdr:row>
                    <xdr:rowOff>45720</xdr:rowOff>
                  </to>
                </anchor>
              </controlPr>
            </control>
          </mc:Choice>
        </mc:AlternateContent>
        <mc:AlternateContent xmlns:mc="http://schemas.openxmlformats.org/markup-compatibility/2006">
          <mc:Choice Requires="x14">
            <control shapeId="1084" r:id="rId25" name="Drop Down 60">
              <controlPr defaultSize="0" autoLine="0" autoPict="0">
                <anchor moveWithCells="1">
                  <from>
                    <xdr:col>0</xdr:col>
                    <xdr:colOff>1424940</xdr:colOff>
                    <xdr:row>8</xdr:row>
                    <xdr:rowOff>38100</xdr:rowOff>
                  </from>
                  <to>
                    <xdr:col>1</xdr:col>
                    <xdr:colOff>2133600</xdr:colOff>
                    <xdr:row>9</xdr:row>
                    <xdr:rowOff>22860</xdr:rowOff>
                  </to>
                </anchor>
              </controlPr>
            </control>
          </mc:Choice>
        </mc:AlternateContent>
        <mc:AlternateContent xmlns:mc="http://schemas.openxmlformats.org/markup-compatibility/2006">
          <mc:Choice Requires="x14">
            <control shapeId="1185" r:id="rId26" name="Check Box 161">
              <controlPr defaultSize="0" autoFill="0" autoLine="0" autoPict="0">
                <anchor moveWithCells="1">
                  <from>
                    <xdr:col>0</xdr:col>
                    <xdr:colOff>1402080</xdr:colOff>
                    <xdr:row>10</xdr:row>
                    <xdr:rowOff>60960</xdr:rowOff>
                  </from>
                  <to>
                    <xdr:col>1</xdr:col>
                    <xdr:colOff>2164080</xdr:colOff>
                    <xdr:row>10</xdr:row>
                    <xdr:rowOff>266700</xdr:rowOff>
                  </to>
                </anchor>
              </controlPr>
            </control>
          </mc:Choice>
        </mc:AlternateContent>
        <mc:AlternateContent xmlns:mc="http://schemas.openxmlformats.org/markup-compatibility/2006">
          <mc:Choice Requires="x14">
            <control shapeId="1186" r:id="rId27" name="Check Box 162">
              <controlPr defaultSize="0" autoFill="0" autoLine="0" autoPict="0">
                <anchor moveWithCells="1">
                  <from>
                    <xdr:col>1</xdr:col>
                    <xdr:colOff>2095500</xdr:colOff>
                    <xdr:row>10</xdr:row>
                    <xdr:rowOff>60960</xdr:rowOff>
                  </from>
                  <to>
                    <xdr:col>2</xdr:col>
                    <xdr:colOff>259080</xdr:colOff>
                    <xdr:row>10</xdr:row>
                    <xdr:rowOff>266700</xdr:rowOff>
                  </to>
                </anchor>
              </controlPr>
            </control>
          </mc:Choice>
        </mc:AlternateContent>
        <mc:AlternateContent xmlns:mc="http://schemas.openxmlformats.org/markup-compatibility/2006">
          <mc:Choice Requires="x14">
            <control shapeId="1187" r:id="rId28" name="Check Box 163">
              <controlPr defaultSize="0" autoFill="0" autoLine="0" autoPict="0">
                <anchor moveWithCells="1">
                  <from>
                    <xdr:col>3</xdr:col>
                    <xdr:colOff>266700</xdr:colOff>
                    <xdr:row>10</xdr:row>
                    <xdr:rowOff>60960</xdr:rowOff>
                  </from>
                  <to>
                    <xdr:col>3</xdr:col>
                    <xdr:colOff>617220</xdr:colOff>
                    <xdr:row>10</xdr:row>
                    <xdr:rowOff>274320</xdr:rowOff>
                  </to>
                </anchor>
              </controlPr>
            </control>
          </mc:Choice>
        </mc:AlternateContent>
        <mc:AlternateContent xmlns:mc="http://schemas.openxmlformats.org/markup-compatibility/2006">
          <mc:Choice Requires="x14">
            <control shapeId="1191" r:id="rId29" name="Check Box 167">
              <controlPr defaultSize="0" autoFill="0" autoLine="0" autoPict="0" altText="Renovation of Existing Spaces">
                <anchor moveWithCells="1">
                  <from>
                    <xdr:col>0</xdr:col>
                    <xdr:colOff>1394460</xdr:colOff>
                    <xdr:row>10</xdr:row>
                    <xdr:rowOff>487680</xdr:rowOff>
                  </from>
                  <to>
                    <xdr:col>1</xdr:col>
                    <xdr:colOff>2004060</xdr:colOff>
                    <xdr:row>10</xdr:row>
                    <xdr:rowOff>708660</xdr:rowOff>
                  </to>
                </anchor>
              </controlPr>
            </control>
          </mc:Choice>
        </mc:AlternateContent>
        <mc:AlternateContent xmlns:mc="http://schemas.openxmlformats.org/markup-compatibility/2006">
          <mc:Choice Requires="x14">
            <control shapeId="1219" r:id="rId30" name="Check Box 195">
              <controlPr defaultSize="0" autoFill="0" autoLine="0" autoPict="0" altText="Renovation of Existing Spaces">
                <anchor moveWithCells="1">
                  <from>
                    <xdr:col>0</xdr:col>
                    <xdr:colOff>1394460</xdr:colOff>
                    <xdr:row>10</xdr:row>
                    <xdr:rowOff>274320</xdr:rowOff>
                  </from>
                  <to>
                    <xdr:col>1</xdr:col>
                    <xdr:colOff>2004060</xdr:colOff>
                    <xdr:row>10</xdr:row>
                    <xdr:rowOff>495300</xdr:rowOff>
                  </to>
                </anchor>
              </controlPr>
            </control>
          </mc:Choice>
        </mc:AlternateContent>
        <mc:AlternateContent xmlns:mc="http://schemas.openxmlformats.org/markup-compatibility/2006">
          <mc:Choice Requires="x14">
            <control shapeId="1221" r:id="rId31" name="Check Box 197">
              <controlPr defaultSize="0" autoFill="0" autoLine="0" autoPict="0" altText="Renovation of Existing Spaces">
                <anchor moveWithCells="1">
                  <from>
                    <xdr:col>0</xdr:col>
                    <xdr:colOff>1394460</xdr:colOff>
                    <xdr:row>10</xdr:row>
                    <xdr:rowOff>701040</xdr:rowOff>
                  </from>
                  <to>
                    <xdr:col>2</xdr:col>
                    <xdr:colOff>518160</xdr:colOff>
                    <xdr:row>11</xdr:row>
                    <xdr:rowOff>22860</xdr:rowOff>
                  </to>
                </anchor>
              </controlPr>
            </control>
          </mc:Choice>
        </mc:AlternateContent>
        <mc:AlternateContent xmlns:mc="http://schemas.openxmlformats.org/markup-compatibility/2006">
          <mc:Choice Requires="x14">
            <control shapeId="1223" r:id="rId32" name="Check Box 199">
              <controlPr defaultSize="0" autoFill="0" autoLine="0" autoPict="0" altText="Renovation of Existing Spaces">
                <anchor moveWithCells="1">
                  <from>
                    <xdr:col>0</xdr:col>
                    <xdr:colOff>1394460</xdr:colOff>
                    <xdr:row>11</xdr:row>
                    <xdr:rowOff>7620</xdr:rowOff>
                  </from>
                  <to>
                    <xdr:col>2</xdr:col>
                    <xdr:colOff>281940</xdr:colOff>
                    <xdr:row>12</xdr:row>
                    <xdr:rowOff>129540</xdr:rowOff>
                  </to>
                </anchor>
              </controlPr>
            </control>
          </mc:Choice>
        </mc:AlternateContent>
        <mc:AlternateContent xmlns:mc="http://schemas.openxmlformats.org/markup-compatibility/2006">
          <mc:Choice Requires="x14">
            <control shapeId="1225" r:id="rId33" name="Check Box 201">
              <controlPr defaultSize="0" autoFill="0" autoLine="0" autoPict="0">
                <anchor moveWithCells="1">
                  <from>
                    <xdr:col>0</xdr:col>
                    <xdr:colOff>1394460</xdr:colOff>
                    <xdr:row>13</xdr:row>
                    <xdr:rowOff>7620</xdr:rowOff>
                  </from>
                  <to>
                    <xdr:col>1</xdr:col>
                    <xdr:colOff>2758440</xdr:colOff>
                    <xdr:row>13</xdr:row>
                    <xdr:rowOff>205740</xdr:rowOff>
                  </to>
                </anchor>
              </controlPr>
            </control>
          </mc:Choice>
        </mc:AlternateContent>
        <mc:AlternateContent xmlns:mc="http://schemas.openxmlformats.org/markup-compatibility/2006">
          <mc:Choice Requires="x14">
            <control shapeId="1227" r:id="rId34" name="Check Box 203">
              <controlPr defaultSize="0" autoFill="0" autoLine="0" autoPict="0">
                <anchor moveWithCells="1">
                  <from>
                    <xdr:col>0</xdr:col>
                    <xdr:colOff>1402080</xdr:colOff>
                    <xdr:row>16</xdr:row>
                    <xdr:rowOff>0</xdr:rowOff>
                  </from>
                  <to>
                    <xdr:col>1</xdr:col>
                    <xdr:colOff>2773680</xdr:colOff>
                    <xdr:row>16</xdr:row>
                    <xdr:rowOff>198120</xdr:rowOff>
                  </to>
                </anchor>
              </controlPr>
            </control>
          </mc:Choice>
        </mc:AlternateContent>
        <mc:AlternateContent xmlns:mc="http://schemas.openxmlformats.org/markup-compatibility/2006">
          <mc:Choice Requires="x14">
            <control shapeId="1230" r:id="rId35" name="Check Box 206">
              <controlPr defaultSize="0" autoFill="0" autoLine="0" autoPict="0">
                <anchor moveWithCells="1">
                  <from>
                    <xdr:col>1</xdr:col>
                    <xdr:colOff>0</xdr:colOff>
                    <xdr:row>19</xdr:row>
                    <xdr:rowOff>7620</xdr:rowOff>
                  </from>
                  <to>
                    <xdr:col>3</xdr:col>
                    <xdr:colOff>518160</xdr:colOff>
                    <xdr:row>20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36"/>
  <sheetViews>
    <sheetView showGridLines="0" view="pageBreakPreview" zoomScaleNormal="100" zoomScaleSheetLayoutView="100" workbookViewId="0">
      <pane ySplit="6" topLeftCell="A21" activePane="bottomLeft" state="frozen"/>
      <selection activeCell="A37" sqref="A37"/>
      <selection pane="bottomLeft" activeCell="A37" sqref="A37"/>
    </sheetView>
  </sheetViews>
  <sheetFormatPr defaultRowHeight="13.2"/>
  <cols>
    <col min="1" max="1" width="3.33203125" customWidth="1"/>
    <col min="2" max="2" width="7.109375" customWidth="1"/>
    <col min="3" max="3" width="33.5546875" customWidth="1"/>
    <col min="4" max="4" width="8.109375" customWidth="1"/>
    <col min="5" max="5" width="7.109375" customWidth="1"/>
    <col min="6" max="6" width="5" customWidth="1"/>
    <col min="7" max="7" width="5.88671875" customWidth="1"/>
    <col min="8" max="8" width="16.88671875" customWidth="1"/>
    <col min="9" max="9" width="21.5546875" customWidth="1"/>
    <col min="10" max="10" width="26.5546875" customWidth="1"/>
    <col min="11" max="11" width="7.33203125" customWidth="1"/>
    <col min="12" max="12" width="6.5546875" customWidth="1"/>
    <col min="14" max="14" width="6.33203125" customWidth="1"/>
    <col min="15" max="16" width="11.33203125" customWidth="1"/>
    <col min="17" max="17" width="7.88671875" customWidth="1"/>
  </cols>
  <sheetData>
    <row r="1" spans="1:10" s="9" customFormat="1" ht="43.5" customHeight="1" thickBot="1">
      <c r="A1" s="8"/>
      <c r="B1" s="8"/>
      <c r="C1" s="8"/>
      <c r="D1" s="8"/>
      <c r="E1" s="312" t="s">
        <v>25</v>
      </c>
      <c r="F1" s="312"/>
      <c r="G1" s="312"/>
      <c r="H1" s="312"/>
      <c r="I1" s="312"/>
      <c r="J1" s="312"/>
    </row>
    <row r="2" spans="1:10" ht="24" customHeight="1">
      <c r="C2" s="7"/>
      <c r="D2" s="7"/>
      <c r="F2" s="10"/>
      <c r="G2" s="46"/>
      <c r="H2" s="10" t="s">
        <v>2</v>
      </c>
      <c r="I2" s="46" t="s">
        <v>54</v>
      </c>
      <c r="J2" s="46"/>
    </row>
    <row r="3" spans="1:10" ht="19.95" customHeight="1">
      <c r="A3" s="154" t="s">
        <v>27</v>
      </c>
      <c r="D3" t="s">
        <v>57</v>
      </c>
      <c r="E3" s="320">
        <f>'Minor Project Work Request Form'!B33</f>
        <v>0</v>
      </c>
      <c r="F3" s="320"/>
      <c r="G3" s="320"/>
      <c r="H3" s="51"/>
      <c r="I3" s="55" t="s">
        <v>1</v>
      </c>
      <c r="J3" s="75">
        <f>'Minor Project Work Request Form'!G3</f>
        <v>0</v>
      </c>
    </row>
    <row r="4" spans="1:10" ht="27" customHeight="1">
      <c r="A4" s="310" t="s">
        <v>48</v>
      </c>
      <c r="B4" s="316" t="s">
        <v>49</v>
      </c>
      <c r="C4" s="7"/>
      <c r="D4" s="318" t="s">
        <v>50</v>
      </c>
      <c r="E4" s="313" t="s">
        <v>37</v>
      </c>
      <c r="F4" s="314"/>
      <c r="G4" s="315"/>
      <c r="H4" s="313" t="s">
        <v>52</v>
      </c>
      <c r="I4" s="315"/>
      <c r="J4" s="44" t="s">
        <v>56</v>
      </c>
    </row>
    <row r="5" spans="1:10" s="28" customFormat="1" ht="19.5" customHeight="1">
      <c r="A5" s="311"/>
      <c r="B5" s="317"/>
      <c r="C5" s="29" t="s">
        <v>33</v>
      </c>
      <c r="D5" s="319"/>
      <c r="E5" s="45" t="s">
        <v>34</v>
      </c>
      <c r="F5" s="45" t="s">
        <v>35</v>
      </c>
      <c r="G5" s="45" t="s">
        <v>36</v>
      </c>
      <c r="H5" s="45" t="s">
        <v>55</v>
      </c>
      <c r="I5" s="45" t="s">
        <v>53</v>
      </c>
      <c r="J5" s="153" t="s">
        <v>159</v>
      </c>
    </row>
    <row r="6" spans="1:10">
      <c r="A6" s="25"/>
      <c r="B6" s="25"/>
      <c r="C6" s="26"/>
      <c r="D6" s="37" t="s">
        <v>51</v>
      </c>
      <c r="E6" s="26"/>
      <c r="F6" s="26"/>
      <c r="G6" s="26"/>
      <c r="H6" s="26"/>
      <c r="I6" s="26"/>
      <c r="J6" s="27"/>
    </row>
    <row r="7" spans="1:10" ht="13.8">
      <c r="A7" s="222">
        <v>1</v>
      </c>
      <c r="B7" s="222"/>
      <c r="C7" s="223"/>
      <c r="D7" s="224"/>
      <c r="E7" s="224"/>
      <c r="F7" s="224"/>
      <c r="G7" s="224"/>
      <c r="H7" s="225"/>
      <c r="I7" s="225"/>
      <c r="J7" s="226"/>
    </row>
    <row r="8" spans="1:10" ht="13.8">
      <c r="A8" s="76"/>
      <c r="B8" s="76"/>
      <c r="C8" s="77"/>
      <c r="D8" s="78"/>
      <c r="E8" s="78"/>
      <c r="F8" s="78"/>
      <c r="G8" s="78"/>
      <c r="H8" s="79"/>
      <c r="I8" s="79"/>
      <c r="J8" s="80"/>
    </row>
    <row r="9" spans="1:10" ht="13.8">
      <c r="A9" s="76"/>
      <c r="B9" s="76"/>
      <c r="C9" s="77"/>
      <c r="D9" s="78"/>
      <c r="E9" s="78"/>
      <c r="F9" s="78"/>
      <c r="G9" s="78"/>
      <c r="H9" s="79"/>
      <c r="I9" s="79"/>
      <c r="J9" s="240"/>
    </row>
    <row r="10" spans="1:10" ht="13.8">
      <c r="A10" s="76"/>
      <c r="B10" s="76"/>
      <c r="C10" s="77"/>
      <c r="D10" s="78"/>
      <c r="E10" s="78"/>
      <c r="F10" s="78"/>
      <c r="G10" s="78"/>
      <c r="H10" s="79"/>
      <c r="I10" s="79"/>
      <c r="J10" s="240"/>
    </row>
    <row r="11" spans="1:10" ht="13.8">
      <c r="A11" s="76"/>
      <c r="B11" s="76"/>
      <c r="C11" s="77"/>
      <c r="D11" s="78"/>
      <c r="E11" s="78"/>
      <c r="F11" s="78"/>
      <c r="G11" s="78"/>
      <c r="H11" s="79"/>
      <c r="I11" s="79"/>
      <c r="J11" s="240"/>
    </row>
    <row r="12" spans="1:10" ht="13.8">
      <c r="A12" s="76"/>
      <c r="B12" s="76"/>
      <c r="C12" s="77"/>
      <c r="D12" s="78"/>
      <c r="E12" s="78"/>
      <c r="F12" s="78"/>
      <c r="G12" s="78"/>
      <c r="H12" s="79"/>
      <c r="I12" s="79"/>
      <c r="J12" s="240"/>
    </row>
    <row r="13" spans="1:10" ht="13.8">
      <c r="A13" s="76"/>
      <c r="B13" s="76"/>
      <c r="C13" s="77"/>
      <c r="D13" s="78"/>
      <c r="E13" s="78"/>
      <c r="F13" s="78"/>
      <c r="G13" s="78"/>
      <c r="H13" s="79"/>
      <c r="I13" s="79"/>
      <c r="J13" s="240"/>
    </row>
    <row r="14" spans="1:10" ht="13.8">
      <c r="A14" s="76"/>
      <c r="B14" s="76"/>
      <c r="C14" s="77"/>
      <c r="D14" s="78"/>
      <c r="E14" s="78"/>
      <c r="F14" s="78"/>
      <c r="G14" s="78"/>
      <c r="H14" s="79"/>
      <c r="I14" s="79"/>
      <c r="J14" s="80"/>
    </row>
    <row r="15" spans="1:10" ht="13.8">
      <c r="A15" s="76"/>
      <c r="B15" s="76"/>
      <c r="C15" s="77"/>
      <c r="D15" s="78"/>
      <c r="E15" s="78"/>
      <c r="F15" s="78"/>
      <c r="G15" s="78"/>
      <c r="H15" s="79"/>
      <c r="I15" s="79"/>
      <c r="J15" s="80"/>
    </row>
    <row r="16" spans="1:10" ht="13.8">
      <c r="A16" s="76"/>
      <c r="B16" s="76"/>
      <c r="C16" s="77"/>
      <c r="D16" s="78"/>
      <c r="E16" s="78"/>
      <c r="F16" s="78"/>
      <c r="G16" s="78"/>
      <c r="H16" s="79"/>
      <c r="I16" s="79"/>
      <c r="J16" s="80"/>
    </row>
    <row r="17" spans="1:10" ht="13.8">
      <c r="A17" s="76"/>
      <c r="B17" s="76"/>
      <c r="C17" s="77"/>
      <c r="D17" s="78"/>
      <c r="E17" s="78"/>
      <c r="F17" s="78"/>
      <c r="G17" s="78"/>
      <c r="H17" s="79"/>
      <c r="I17" s="79"/>
      <c r="J17" s="80"/>
    </row>
    <row r="18" spans="1:10" ht="13.8">
      <c r="A18" s="76"/>
      <c r="B18" s="76"/>
      <c r="C18" s="77"/>
      <c r="D18" s="78"/>
      <c r="E18" s="78"/>
      <c r="F18" s="78"/>
      <c r="G18" s="78"/>
      <c r="H18" s="79"/>
      <c r="I18" s="79"/>
      <c r="J18" s="80"/>
    </row>
    <row r="19" spans="1:10" ht="13.8">
      <c r="A19" s="76"/>
      <c r="B19" s="76"/>
      <c r="C19" s="77"/>
      <c r="D19" s="78"/>
      <c r="E19" s="78"/>
      <c r="F19" s="78"/>
      <c r="G19" s="78"/>
      <c r="H19" s="79"/>
      <c r="I19" s="79"/>
      <c r="J19" s="80"/>
    </row>
    <row r="20" spans="1:10" ht="13.8">
      <c r="A20" s="76"/>
      <c r="B20" s="76"/>
      <c r="C20" s="77"/>
      <c r="D20" s="78"/>
      <c r="E20" s="78"/>
      <c r="F20" s="78"/>
      <c r="G20" s="78"/>
      <c r="H20" s="79"/>
      <c r="I20" s="79"/>
      <c r="J20" s="80"/>
    </row>
    <row r="21" spans="1:10" ht="13.8">
      <c r="A21" s="76"/>
      <c r="B21" s="76"/>
      <c r="C21" s="77"/>
      <c r="D21" s="78"/>
      <c r="E21" s="78"/>
      <c r="F21" s="78"/>
      <c r="G21" s="78"/>
      <c r="H21" s="79"/>
      <c r="I21" s="79"/>
      <c r="J21" s="80"/>
    </row>
    <row r="22" spans="1:10" ht="13.8">
      <c r="A22" s="76"/>
      <c r="B22" s="76"/>
      <c r="C22" s="77"/>
      <c r="D22" s="78"/>
      <c r="E22" s="78"/>
      <c r="F22" s="78"/>
      <c r="G22" s="78"/>
      <c r="H22" s="79"/>
      <c r="I22" s="79"/>
      <c r="J22" s="80"/>
    </row>
    <row r="23" spans="1:10" ht="13.8">
      <c r="A23" s="76"/>
      <c r="B23" s="76"/>
      <c r="C23" s="77"/>
      <c r="D23" s="78"/>
      <c r="E23" s="78"/>
      <c r="F23" s="78"/>
      <c r="G23" s="78"/>
      <c r="H23" s="79"/>
      <c r="I23" s="79"/>
      <c r="J23" s="80"/>
    </row>
    <row r="24" spans="1:10" ht="13.8">
      <c r="A24" s="76"/>
      <c r="B24" s="76"/>
      <c r="C24" s="77"/>
      <c r="D24" s="78"/>
      <c r="E24" s="78"/>
      <c r="F24" s="78"/>
      <c r="G24" s="78"/>
      <c r="H24" s="79"/>
      <c r="I24" s="79"/>
      <c r="J24" s="80"/>
    </row>
    <row r="25" spans="1:10" ht="13.8">
      <c r="A25" s="76"/>
      <c r="B25" s="76"/>
      <c r="C25" s="77"/>
      <c r="D25" s="78"/>
      <c r="E25" s="78"/>
      <c r="F25" s="78"/>
      <c r="G25" s="78"/>
      <c r="H25" s="79"/>
      <c r="I25" s="79"/>
      <c r="J25" s="80"/>
    </row>
    <row r="26" spans="1:10" ht="13.8">
      <c r="A26" s="76"/>
      <c r="B26" s="76"/>
      <c r="C26" s="77"/>
      <c r="D26" s="78"/>
      <c r="E26" s="78"/>
      <c r="F26" s="78"/>
      <c r="G26" s="78"/>
      <c r="H26" s="79"/>
      <c r="I26" s="79"/>
      <c r="J26" s="80"/>
    </row>
    <row r="27" spans="1:10" ht="13.8">
      <c r="A27" s="76"/>
      <c r="B27" s="76"/>
      <c r="C27" s="77"/>
      <c r="D27" s="78"/>
      <c r="E27" s="78"/>
      <c r="F27" s="78"/>
      <c r="G27" s="78"/>
      <c r="H27" s="79"/>
      <c r="I27" s="79"/>
      <c r="J27" s="80"/>
    </row>
    <row r="28" spans="1:10" ht="13.8">
      <c r="A28" s="76"/>
      <c r="B28" s="76"/>
      <c r="C28" s="77"/>
      <c r="D28" s="78"/>
      <c r="E28" s="78"/>
      <c r="F28" s="78"/>
      <c r="G28" s="78"/>
      <c r="H28" s="79"/>
      <c r="I28" s="79"/>
      <c r="J28" s="80"/>
    </row>
    <row r="29" spans="1:10" ht="13.8">
      <c r="A29" s="76"/>
      <c r="B29" s="76"/>
      <c r="C29" s="77"/>
      <c r="D29" s="78"/>
      <c r="E29" s="78"/>
      <c r="F29" s="78"/>
      <c r="G29" s="78"/>
      <c r="H29" s="79"/>
      <c r="I29" s="79"/>
      <c r="J29" s="80"/>
    </row>
    <row r="30" spans="1:10" ht="13.8">
      <c r="A30" s="76"/>
      <c r="B30" s="76"/>
      <c r="C30" s="77"/>
      <c r="D30" s="78"/>
      <c r="E30" s="78"/>
      <c r="F30" s="78"/>
      <c r="G30" s="78"/>
      <c r="H30" s="79"/>
      <c r="I30" s="79"/>
      <c r="J30" s="80"/>
    </row>
    <row r="31" spans="1:10" ht="13.8">
      <c r="A31" s="76"/>
      <c r="B31" s="76"/>
      <c r="C31" s="77"/>
      <c r="D31" s="78"/>
      <c r="E31" s="78"/>
      <c r="F31" s="78"/>
      <c r="G31" s="78"/>
      <c r="H31" s="79"/>
      <c r="I31" s="79"/>
      <c r="J31" s="80"/>
    </row>
    <row r="32" spans="1:10" ht="13.8">
      <c r="A32" s="76"/>
      <c r="B32" s="76"/>
      <c r="C32" s="77"/>
      <c r="D32" s="78"/>
      <c r="E32" s="78"/>
      <c r="F32" s="78"/>
      <c r="G32" s="78"/>
      <c r="H32" s="241"/>
      <c r="I32" s="79"/>
      <c r="J32" s="80"/>
    </row>
    <row r="33" spans="1:10" ht="13.8">
      <c r="A33" s="76"/>
      <c r="B33" s="76"/>
      <c r="C33" s="77"/>
      <c r="D33" s="78"/>
      <c r="E33" s="78"/>
      <c r="F33" s="78"/>
      <c r="G33" s="78"/>
      <c r="H33" s="79"/>
      <c r="I33" s="79"/>
      <c r="J33" s="80"/>
    </row>
    <row r="34" spans="1:10" ht="13.8">
      <c r="A34" s="38"/>
      <c r="B34" s="38"/>
      <c r="C34" s="43"/>
      <c r="D34" s="40"/>
      <c r="E34" s="39"/>
      <c r="F34" s="39"/>
      <c r="G34" s="39"/>
      <c r="H34" s="42"/>
      <c r="I34" s="42"/>
      <c r="J34" s="41"/>
    </row>
    <row r="36" spans="1:10">
      <c r="A36" s="6" t="str">
        <f>'MPRF Read Me First'!A13</f>
        <v>FIU MPRF 2/2/21</v>
      </c>
    </row>
  </sheetData>
  <sheetProtection formatCells="0" insertRows="0" deleteRows="0" selectLockedCells="1" sort="0" autoFilter="0"/>
  <mergeCells count="7">
    <mergeCell ref="A4:A5"/>
    <mergeCell ref="E1:J1"/>
    <mergeCell ref="E4:G4"/>
    <mergeCell ref="B4:B5"/>
    <mergeCell ref="D4:D5"/>
    <mergeCell ref="H4:I4"/>
    <mergeCell ref="E3:G3"/>
  </mergeCells>
  <phoneticPr fontId="0" type="noConversion"/>
  <pageMargins left="0.5" right="0.5" top="0.66" bottom="0.51" header="0.25" footer="0.25"/>
  <pageSetup scale="96" fitToHeight="0" orientation="landscape" r:id="rId1"/>
  <headerFooter alignWithMargins="0">
    <oddFooter>&amp;LFIU/Facilities Construction&amp;R0706 Edition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200"/>
  <sheetViews>
    <sheetView view="pageBreakPreview" topLeftCell="A149" zoomScale="138" zoomScaleNormal="100" zoomScaleSheetLayoutView="138" workbookViewId="0">
      <selection activeCell="H193" sqref="H193"/>
    </sheetView>
  </sheetViews>
  <sheetFormatPr defaultRowHeight="13.2"/>
  <cols>
    <col min="1" max="1" width="37.5546875" customWidth="1"/>
    <col min="2" max="2" width="24.5546875" style="133" customWidth="1"/>
    <col min="3" max="3" width="7.88671875" style="19" customWidth="1"/>
    <col min="4" max="4" width="11.6640625" style="5" customWidth="1"/>
    <col min="5" max="5" width="8.109375" style="158" customWidth="1"/>
    <col min="6" max="6" width="39" style="144" customWidth="1"/>
    <col min="7" max="7" width="14.6640625" bestFit="1" customWidth="1"/>
    <col min="8" max="8" width="30.5546875" bestFit="1" customWidth="1"/>
  </cols>
  <sheetData>
    <row r="1" spans="1:8" ht="15" customHeight="1">
      <c r="A1" s="147" t="s">
        <v>160</v>
      </c>
      <c r="B1" s="242" t="s">
        <v>183</v>
      </c>
      <c r="C1" s="260" t="s">
        <v>302</v>
      </c>
      <c r="F1" s="144" t="s">
        <v>160</v>
      </c>
      <c r="G1" s="261" t="s">
        <v>306</v>
      </c>
      <c r="H1" s="261" t="s">
        <v>306</v>
      </c>
    </row>
    <row r="2" spans="1:8" ht="15">
      <c r="A2" s="137" t="s">
        <v>194</v>
      </c>
      <c r="B2" s="139" t="s">
        <v>61</v>
      </c>
      <c r="C2" s="134">
        <v>1</v>
      </c>
      <c r="D2" s="135"/>
      <c r="E2" s="155" t="s">
        <v>72</v>
      </c>
      <c r="F2" s="136" t="s">
        <v>325</v>
      </c>
      <c r="G2" s="261" t="s">
        <v>253</v>
      </c>
      <c r="H2" s="260"/>
    </row>
    <row r="3" spans="1:8" ht="15">
      <c r="A3" s="137" t="s">
        <v>250</v>
      </c>
      <c r="B3" s="139" t="s">
        <v>68</v>
      </c>
      <c r="C3" s="134">
        <v>1</v>
      </c>
      <c r="D3" s="135"/>
      <c r="E3" s="155" t="s">
        <v>74</v>
      </c>
      <c r="F3" s="136" t="s">
        <v>326</v>
      </c>
      <c r="G3" s="261" t="s">
        <v>254</v>
      </c>
      <c r="H3" s="260"/>
    </row>
    <row r="4" spans="1:8" ht="15">
      <c r="A4" s="138" t="s">
        <v>73</v>
      </c>
      <c r="B4" s="139" t="s">
        <v>63</v>
      </c>
      <c r="C4" s="134">
        <v>1</v>
      </c>
      <c r="D4" s="135"/>
      <c r="E4" s="155" t="s">
        <v>75</v>
      </c>
      <c r="F4" s="136" t="s">
        <v>327</v>
      </c>
      <c r="G4" s="261" t="s">
        <v>255</v>
      </c>
      <c r="H4" s="260"/>
    </row>
    <row r="5" spans="1:8" ht="15">
      <c r="A5" s="138" t="s">
        <v>599</v>
      </c>
      <c r="B5" s="139" t="s">
        <v>186</v>
      </c>
      <c r="C5" s="134">
        <v>1</v>
      </c>
      <c r="D5" s="140"/>
      <c r="E5" s="156" t="s">
        <v>76</v>
      </c>
      <c r="F5" s="136" t="s">
        <v>328</v>
      </c>
      <c r="G5" s="261" t="s">
        <v>256</v>
      </c>
      <c r="H5" s="260"/>
    </row>
    <row r="6" spans="1:8" ht="15">
      <c r="A6" s="259" t="s">
        <v>596</v>
      </c>
      <c r="B6" s="139" t="s">
        <v>315</v>
      </c>
      <c r="C6" s="134">
        <v>1</v>
      </c>
      <c r="D6" s="257"/>
      <c r="E6" s="156" t="s">
        <v>77</v>
      </c>
      <c r="F6" s="136" t="s">
        <v>329</v>
      </c>
      <c r="G6" s="261" t="s">
        <v>324</v>
      </c>
      <c r="H6" s="260"/>
    </row>
    <row r="7" spans="1:8" ht="15">
      <c r="A7" s="259" t="s">
        <v>252</v>
      </c>
      <c r="B7" s="139" t="s">
        <v>316</v>
      </c>
      <c r="C7" s="134">
        <v>1</v>
      </c>
      <c r="D7" s="140"/>
      <c r="E7" s="156" t="s">
        <v>78</v>
      </c>
      <c r="F7" s="136" t="s">
        <v>330</v>
      </c>
      <c r="G7" s="261" t="s">
        <v>257</v>
      </c>
      <c r="H7" s="260"/>
    </row>
    <row r="8" spans="1:8" ht="15">
      <c r="A8" s="259" t="s">
        <v>597</v>
      </c>
      <c r="B8" s="139" t="s">
        <v>317</v>
      </c>
      <c r="C8" s="134">
        <v>1</v>
      </c>
      <c r="D8" s="135"/>
      <c r="E8" s="155" t="s">
        <v>79</v>
      </c>
      <c r="F8" s="136" t="s">
        <v>331</v>
      </c>
      <c r="G8" s="261" t="s">
        <v>258</v>
      </c>
      <c r="H8" s="260"/>
    </row>
    <row r="9" spans="1:8" ht="15">
      <c r="A9" s="259" t="s">
        <v>598</v>
      </c>
      <c r="B9" s="139" t="s">
        <v>318</v>
      </c>
      <c r="C9" s="134">
        <v>1</v>
      </c>
      <c r="D9" s="140"/>
      <c r="E9" s="156" t="s">
        <v>81</v>
      </c>
      <c r="F9" s="136" t="s">
        <v>332</v>
      </c>
      <c r="G9" s="261" t="s">
        <v>80</v>
      </c>
      <c r="H9" s="260"/>
    </row>
    <row r="10" spans="1:8" ht="15">
      <c r="A10" s="259" t="s">
        <v>602</v>
      </c>
      <c r="B10" s="139" t="s">
        <v>161</v>
      </c>
      <c r="C10" s="134">
        <v>1</v>
      </c>
      <c r="D10" s="135"/>
      <c r="E10" s="155" t="s">
        <v>82</v>
      </c>
      <c r="F10" s="136" t="s">
        <v>333</v>
      </c>
      <c r="G10" s="261" t="s">
        <v>259</v>
      </c>
    </row>
    <row r="11" spans="1:8" ht="15">
      <c r="A11" s="259" t="s">
        <v>604</v>
      </c>
      <c r="B11" s="139" t="s">
        <v>319</v>
      </c>
      <c r="C11" s="134">
        <v>1</v>
      </c>
      <c r="D11" s="140"/>
      <c r="E11" s="156" t="s">
        <v>334</v>
      </c>
      <c r="F11" s="136" t="s">
        <v>335</v>
      </c>
      <c r="G11" s="261" t="s">
        <v>260</v>
      </c>
      <c r="H11" s="260"/>
    </row>
    <row r="12" spans="1:8" ht="15">
      <c r="B12" s="139" t="s">
        <v>208</v>
      </c>
      <c r="C12" s="134">
        <v>1</v>
      </c>
      <c r="D12" s="135"/>
      <c r="E12" s="155" t="s">
        <v>338</v>
      </c>
      <c r="F12" s="136" t="s">
        <v>337</v>
      </c>
      <c r="G12" s="261" t="s">
        <v>343</v>
      </c>
      <c r="H12" s="260"/>
    </row>
    <row r="13" spans="1:8" ht="15">
      <c r="B13" s="139" t="s">
        <v>209</v>
      </c>
      <c r="C13" s="134">
        <v>1</v>
      </c>
      <c r="D13" s="135"/>
      <c r="E13" s="155" t="s">
        <v>339</v>
      </c>
      <c r="F13" s="136" t="s">
        <v>341</v>
      </c>
      <c r="G13" s="261" t="s">
        <v>345</v>
      </c>
      <c r="H13" s="260"/>
    </row>
    <row r="14" spans="1:8" ht="15">
      <c r="B14" s="139" t="s">
        <v>62</v>
      </c>
      <c r="C14" s="134">
        <v>1</v>
      </c>
      <c r="D14" s="135"/>
      <c r="E14" s="155" t="s">
        <v>340</v>
      </c>
      <c r="F14" s="136" t="s">
        <v>342</v>
      </c>
      <c r="G14" s="261" t="s">
        <v>344</v>
      </c>
      <c r="H14" s="260"/>
    </row>
    <row r="15" spans="1:8" ht="15">
      <c r="B15" s="139" t="s">
        <v>320</v>
      </c>
      <c r="C15" s="134">
        <v>1</v>
      </c>
      <c r="D15" s="135"/>
      <c r="E15" s="155" t="s">
        <v>83</v>
      </c>
      <c r="F15" s="136" t="s">
        <v>336</v>
      </c>
      <c r="G15" s="261" t="s">
        <v>261</v>
      </c>
      <c r="H15" s="260"/>
    </row>
    <row r="16" spans="1:8" ht="15">
      <c r="B16" s="139" t="s">
        <v>64</v>
      </c>
      <c r="C16" s="134">
        <v>1</v>
      </c>
      <c r="D16" s="256"/>
      <c r="E16" s="156" t="s">
        <v>346</v>
      </c>
      <c r="F16" s="136" t="s">
        <v>195</v>
      </c>
      <c r="G16" s="261" t="s">
        <v>262</v>
      </c>
      <c r="H16" s="260"/>
    </row>
    <row r="17" spans="2:8" ht="15">
      <c r="B17" s="139" t="s">
        <v>321</v>
      </c>
      <c r="C17" s="134">
        <v>1</v>
      </c>
      <c r="D17" s="257"/>
      <c r="E17" s="155" t="s">
        <v>212</v>
      </c>
      <c r="F17" s="136" t="s">
        <v>267</v>
      </c>
      <c r="G17" s="261" t="s">
        <v>263</v>
      </c>
      <c r="H17" s="260"/>
    </row>
    <row r="18" spans="2:8" ht="15">
      <c r="B18" s="139" t="s">
        <v>322</v>
      </c>
      <c r="C18" s="134">
        <v>1</v>
      </c>
      <c r="D18" s="256"/>
      <c r="E18" s="156" t="s">
        <v>213</v>
      </c>
      <c r="F18" s="136" t="s">
        <v>347</v>
      </c>
      <c r="G18" s="261" t="s">
        <v>264</v>
      </c>
      <c r="H18" s="260"/>
    </row>
    <row r="19" spans="2:8" ht="15">
      <c r="B19" s="139" t="s">
        <v>323</v>
      </c>
      <c r="C19" s="134">
        <v>1</v>
      </c>
      <c r="D19" s="135"/>
      <c r="E19" s="155" t="s">
        <v>84</v>
      </c>
      <c r="F19" s="136" t="s">
        <v>348</v>
      </c>
      <c r="G19" s="261" t="s">
        <v>265</v>
      </c>
      <c r="H19" s="260"/>
    </row>
    <row r="20" spans="2:8" ht="15">
      <c r="C20" s="134">
        <v>1</v>
      </c>
      <c r="D20" s="140"/>
      <c r="E20" s="156" t="s">
        <v>85</v>
      </c>
      <c r="F20" s="136" t="s">
        <v>349</v>
      </c>
      <c r="G20" s="261" t="s">
        <v>266</v>
      </c>
      <c r="H20" s="260"/>
    </row>
    <row r="21" spans="2:8" ht="15">
      <c r="C21" s="134">
        <v>1</v>
      </c>
      <c r="D21" s="257"/>
      <c r="E21" s="155" t="s">
        <v>214</v>
      </c>
      <c r="F21" s="136" t="s">
        <v>215</v>
      </c>
      <c r="G21" s="261" t="s">
        <v>268</v>
      </c>
      <c r="H21" s="260"/>
    </row>
    <row r="22" spans="2:8" ht="15">
      <c r="C22" s="134">
        <v>1</v>
      </c>
      <c r="D22" s="140"/>
      <c r="E22" s="156" t="s">
        <v>86</v>
      </c>
      <c r="F22" s="136" t="s">
        <v>350</v>
      </c>
      <c r="G22" s="261" t="s">
        <v>269</v>
      </c>
      <c r="H22" s="260"/>
    </row>
    <row r="23" spans="2:8" ht="15">
      <c r="B23" s="266"/>
      <c r="C23" s="134">
        <v>1</v>
      </c>
      <c r="D23" s="135"/>
      <c r="E23" s="155" t="s">
        <v>353</v>
      </c>
      <c r="F23" s="136" t="s">
        <v>351</v>
      </c>
      <c r="G23" s="261" t="s">
        <v>352</v>
      </c>
      <c r="H23" s="260"/>
    </row>
    <row r="24" spans="2:8" ht="15">
      <c r="C24" s="134">
        <v>1</v>
      </c>
      <c r="D24" s="135"/>
      <c r="E24" s="155" t="s">
        <v>87</v>
      </c>
      <c r="F24" s="136" t="s">
        <v>354</v>
      </c>
      <c r="G24" s="261" t="s">
        <v>270</v>
      </c>
      <c r="H24" s="260"/>
    </row>
    <row r="25" spans="2:8" ht="15">
      <c r="C25" s="134">
        <v>1</v>
      </c>
      <c r="D25" s="140"/>
      <c r="E25" s="156" t="s">
        <v>88</v>
      </c>
      <c r="F25" s="136" t="s">
        <v>355</v>
      </c>
      <c r="G25" s="261" t="s">
        <v>271</v>
      </c>
      <c r="H25" s="260"/>
    </row>
    <row r="26" spans="2:8" ht="15">
      <c r="C26" s="134">
        <v>1</v>
      </c>
      <c r="D26" s="135"/>
      <c r="E26" s="155" t="s">
        <v>356</v>
      </c>
      <c r="F26" s="136" t="s">
        <v>358</v>
      </c>
      <c r="G26" s="261" t="s">
        <v>356</v>
      </c>
      <c r="H26" s="260"/>
    </row>
    <row r="27" spans="2:8" ht="15">
      <c r="C27" s="134">
        <v>1</v>
      </c>
      <c r="D27" s="135"/>
      <c r="E27" s="155" t="s">
        <v>357</v>
      </c>
      <c r="F27" s="136" t="s">
        <v>359</v>
      </c>
      <c r="G27" s="261" t="s">
        <v>357</v>
      </c>
      <c r="H27" s="260"/>
    </row>
    <row r="28" spans="2:8" ht="15">
      <c r="C28" s="134">
        <v>1</v>
      </c>
      <c r="D28" s="135"/>
      <c r="E28" s="155" t="s">
        <v>89</v>
      </c>
      <c r="F28" s="136" t="s">
        <v>360</v>
      </c>
      <c r="G28" s="261" t="s">
        <v>272</v>
      </c>
      <c r="H28" s="260"/>
    </row>
    <row r="29" spans="2:8" ht="15">
      <c r="C29" s="134">
        <v>1</v>
      </c>
      <c r="D29" s="140"/>
      <c r="E29" s="156" t="s">
        <v>90</v>
      </c>
      <c r="F29" s="136" t="s">
        <v>361</v>
      </c>
      <c r="G29" s="261" t="s">
        <v>273</v>
      </c>
      <c r="H29" s="260"/>
    </row>
    <row r="30" spans="2:8" ht="15">
      <c r="C30" s="134">
        <v>1</v>
      </c>
      <c r="D30" s="135"/>
      <c r="E30" s="155" t="s">
        <v>91</v>
      </c>
      <c r="F30" s="136" t="s">
        <v>362</v>
      </c>
      <c r="G30" s="261" t="s">
        <v>274</v>
      </c>
      <c r="H30" s="260"/>
    </row>
    <row r="31" spans="2:8" ht="15">
      <c r="C31" s="134">
        <v>1</v>
      </c>
      <c r="D31" s="256"/>
      <c r="E31" s="156" t="s">
        <v>92</v>
      </c>
      <c r="F31" s="136" t="s">
        <v>363</v>
      </c>
      <c r="G31" s="261" t="s">
        <v>216</v>
      </c>
      <c r="H31" s="260"/>
    </row>
    <row r="32" spans="2:8" ht="15">
      <c r="C32" s="134">
        <v>1</v>
      </c>
      <c r="D32" s="257"/>
      <c r="E32" s="155" t="s">
        <v>93</v>
      </c>
      <c r="F32" s="136" t="s">
        <v>364</v>
      </c>
      <c r="G32" s="261" t="s">
        <v>217</v>
      </c>
      <c r="H32" s="260"/>
    </row>
    <row r="33" spans="3:8" ht="15">
      <c r="C33" s="134">
        <v>1</v>
      </c>
      <c r="D33" s="257"/>
      <c r="E33" s="155" t="s">
        <v>365</v>
      </c>
      <c r="F33" s="136" t="s">
        <v>366</v>
      </c>
      <c r="G33" s="261" t="s">
        <v>365</v>
      </c>
      <c r="H33" s="260"/>
    </row>
    <row r="34" spans="3:8" ht="15">
      <c r="C34" s="134">
        <v>1</v>
      </c>
      <c r="D34" s="257"/>
      <c r="E34" s="155" t="s">
        <v>367</v>
      </c>
      <c r="F34" s="136" t="s">
        <v>368</v>
      </c>
      <c r="G34" s="261" t="s">
        <v>275</v>
      </c>
      <c r="H34" s="260"/>
    </row>
    <row r="35" spans="3:8" ht="15.75" customHeight="1">
      <c r="C35" s="134">
        <v>1</v>
      </c>
      <c r="D35" s="140"/>
      <c r="E35" s="156" t="s">
        <v>196</v>
      </c>
      <c r="F35" s="136" t="s">
        <v>369</v>
      </c>
      <c r="G35" s="261" t="s">
        <v>276</v>
      </c>
      <c r="H35" s="260"/>
    </row>
    <row r="36" spans="3:8" ht="15.75" customHeight="1">
      <c r="C36" s="134">
        <v>1</v>
      </c>
      <c r="D36" s="135"/>
      <c r="E36" s="155" t="s">
        <v>197</v>
      </c>
      <c r="F36" s="136" t="s">
        <v>370</v>
      </c>
      <c r="G36" s="261" t="s">
        <v>277</v>
      </c>
      <c r="H36" s="260"/>
    </row>
    <row r="37" spans="3:8" ht="15">
      <c r="C37" s="134">
        <v>1</v>
      </c>
      <c r="D37" s="140"/>
      <c r="E37" s="156" t="s">
        <v>94</v>
      </c>
      <c r="F37" s="136" t="s">
        <v>371</v>
      </c>
      <c r="G37" s="261" t="s">
        <v>278</v>
      </c>
      <c r="H37" s="260"/>
    </row>
    <row r="38" spans="3:8" ht="15">
      <c r="C38" s="134">
        <v>1</v>
      </c>
      <c r="D38" s="135"/>
      <c r="E38" s="155" t="s">
        <v>372</v>
      </c>
      <c r="F38" s="136" t="s">
        <v>373</v>
      </c>
      <c r="G38" s="261" t="s">
        <v>372</v>
      </c>
      <c r="H38" s="260"/>
    </row>
    <row r="39" spans="3:8" ht="15">
      <c r="C39" s="134">
        <v>1</v>
      </c>
      <c r="D39" s="135"/>
      <c r="E39" s="155" t="s">
        <v>374</v>
      </c>
      <c r="F39" s="136" t="s">
        <v>375</v>
      </c>
      <c r="G39" s="261" t="s">
        <v>374</v>
      </c>
      <c r="H39" s="260"/>
    </row>
    <row r="40" spans="3:8" ht="15">
      <c r="C40" s="134">
        <v>1</v>
      </c>
      <c r="D40" s="135"/>
      <c r="E40" s="155" t="s">
        <v>94</v>
      </c>
      <c r="F40" s="136" t="s">
        <v>376</v>
      </c>
      <c r="G40" s="261" t="s">
        <v>279</v>
      </c>
      <c r="H40" s="260"/>
    </row>
    <row r="41" spans="3:8" ht="15">
      <c r="C41" s="134">
        <v>1</v>
      </c>
      <c r="D41" s="140"/>
      <c r="E41" s="156" t="s">
        <v>95</v>
      </c>
      <c r="F41" s="136" t="s">
        <v>377</v>
      </c>
      <c r="G41" s="261" t="s">
        <v>280</v>
      </c>
      <c r="H41" s="260"/>
    </row>
    <row r="42" spans="3:8" ht="15">
      <c r="C42" s="134">
        <v>1</v>
      </c>
      <c r="D42" s="135"/>
      <c r="E42" s="155" t="s">
        <v>96</v>
      </c>
      <c r="F42" s="136" t="s">
        <v>378</v>
      </c>
      <c r="G42" s="261" t="s">
        <v>281</v>
      </c>
      <c r="H42" s="260"/>
    </row>
    <row r="43" spans="3:8" ht="15">
      <c r="C43" s="134">
        <v>1</v>
      </c>
      <c r="D43" s="135"/>
      <c r="E43" s="155" t="s">
        <v>379</v>
      </c>
      <c r="F43" s="136" t="s">
        <v>380</v>
      </c>
      <c r="G43" s="267">
        <v>26</v>
      </c>
      <c r="H43" s="260"/>
    </row>
    <row r="44" spans="3:8" ht="15">
      <c r="C44" s="134">
        <v>1</v>
      </c>
      <c r="D44" s="140"/>
      <c r="E44" s="156" t="s">
        <v>151</v>
      </c>
      <c r="F44" s="136" t="s">
        <v>381</v>
      </c>
      <c r="G44" s="261" t="s">
        <v>282</v>
      </c>
      <c r="H44" s="260"/>
    </row>
    <row r="45" spans="3:8" ht="15.75" customHeight="1">
      <c r="C45" s="134">
        <v>1</v>
      </c>
      <c r="D45" s="135"/>
      <c r="E45" s="155" t="s">
        <v>97</v>
      </c>
      <c r="F45" s="136" t="s">
        <v>382</v>
      </c>
      <c r="G45" s="261" t="s">
        <v>283</v>
      </c>
      <c r="H45" s="260"/>
    </row>
    <row r="46" spans="3:8" ht="15">
      <c r="C46" s="134">
        <v>1</v>
      </c>
      <c r="D46" s="256"/>
      <c r="E46" s="156" t="s">
        <v>218</v>
      </c>
      <c r="F46" s="136" t="s">
        <v>383</v>
      </c>
      <c r="G46" s="261" t="s">
        <v>284</v>
      </c>
      <c r="H46" s="260"/>
    </row>
    <row r="47" spans="3:8" ht="15">
      <c r="C47" s="134">
        <v>1</v>
      </c>
      <c r="D47" s="135"/>
      <c r="E47" s="155" t="s">
        <v>162</v>
      </c>
      <c r="F47" s="136" t="s">
        <v>384</v>
      </c>
      <c r="G47" s="261" t="s">
        <v>285</v>
      </c>
      <c r="H47" s="260"/>
    </row>
    <row r="48" spans="3:8" ht="15.75" customHeight="1">
      <c r="C48" s="134">
        <v>1</v>
      </c>
      <c r="D48" s="257"/>
      <c r="E48" s="155" t="s">
        <v>198</v>
      </c>
      <c r="F48" s="136" t="s">
        <v>385</v>
      </c>
      <c r="G48" s="261" t="s">
        <v>286</v>
      </c>
      <c r="H48" s="260"/>
    </row>
    <row r="49" spans="3:8" ht="15.75" customHeight="1">
      <c r="C49" s="134">
        <v>1</v>
      </c>
      <c r="D49" s="257"/>
      <c r="E49" s="155" t="s">
        <v>388</v>
      </c>
      <c r="F49" s="136" t="s">
        <v>386</v>
      </c>
      <c r="G49" s="261" t="s">
        <v>387</v>
      </c>
      <c r="H49" s="260"/>
    </row>
    <row r="50" spans="3:8" ht="15.75" customHeight="1">
      <c r="C50" s="134">
        <v>1</v>
      </c>
      <c r="D50" s="135"/>
      <c r="E50" s="155" t="s">
        <v>98</v>
      </c>
      <c r="F50" s="136" t="s">
        <v>389</v>
      </c>
      <c r="G50" s="261" t="s">
        <v>287</v>
      </c>
      <c r="H50" s="260"/>
    </row>
    <row r="51" spans="3:8" ht="15.75" customHeight="1">
      <c r="C51" s="134">
        <v>1</v>
      </c>
      <c r="D51" s="256"/>
      <c r="E51" s="156" t="s">
        <v>390</v>
      </c>
      <c r="F51" s="136" t="s">
        <v>391</v>
      </c>
      <c r="G51" s="261" t="s">
        <v>288</v>
      </c>
      <c r="H51" s="260"/>
    </row>
    <row r="52" spans="3:8" ht="15.75" customHeight="1">
      <c r="C52" s="134">
        <v>1</v>
      </c>
      <c r="D52" s="256"/>
      <c r="E52" s="156" t="s">
        <v>393</v>
      </c>
      <c r="F52" s="136" t="s">
        <v>392</v>
      </c>
      <c r="G52" s="267">
        <v>34</v>
      </c>
      <c r="H52" s="260"/>
    </row>
    <row r="53" spans="3:8" ht="15.75" customHeight="1">
      <c r="C53" s="134">
        <v>1</v>
      </c>
      <c r="D53" s="140"/>
      <c r="E53" s="156" t="s">
        <v>199</v>
      </c>
      <c r="F53" s="136" t="s">
        <v>396</v>
      </c>
      <c r="G53" s="261" t="s">
        <v>289</v>
      </c>
      <c r="H53" s="260"/>
    </row>
    <row r="54" spans="3:8" ht="15.75" customHeight="1">
      <c r="C54" s="134">
        <v>1</v>
      </c>
      <c r="D54" s="140"/>
      <c r="E54" s="156" t="s">
        <v>394</v>
      </c>
      <c r="F54" s="136" t="s">
        <v>395</v>
      </c>
      <c r="G54" s="261" t="s">
        <v>397</v>
      </c>
      <c r="H54" s="260"/>
    </row>
    <row r="55" spans="3:8" ht="15.75" customHeight="1">
      <c r="C55" s="134">
        <v>1</v>
      </c>
      <c r="D55" s="140"/>
      <c r="E55" s="156" t="s">
        <v>398</v>
      </c>
      <c r="F55" s="136" t="s">
        <v>399</v>
      </c>
      <c r="G55" s="267">
        <v>38</v>
      </c>
      <c r="H55" s="260"/>
    </row>
    <row r="56" spans="3:8" ht="15.75" customHeight="1">
      <c r="C56" s="134">
        <v>1</v>
      </c>
      <c r="D56" s="140"/>
      <c r="E56" s="156" t="s">
        <v>200</v>
      </c>
      <c r="F56" s="136" t="s">
        <v>400</v>
      </c>
      <c r="G56" s="261" t="s">
        <v>290</v>
      </c>
      <c r="H56" s="260"/>
    </row>
    <row r="57" spans="3:8" ht="15.75" customHeight="1">
      <c r="C57" s="134">
        <v>1</v>
      </c>
      <c r="D57" s="256"/>
      <c r="E57" s="156" t="s">
        <v>219</v>
      </c>
      <c r="F57" s="136" t="s">
        <v>401</v>
      </c>
      <c r="G57" s="261" t="s">
        <v>291</v>
      </c>
      <c r="H57" s="260"/>
    </row>
    <row r="58" spans="3:8" ht="15.75" customHeight="1">
      <c r="C58" s="134">
        <v>1</v>
      </c>
      <c r="D58" s="257"/>
      <c r="E58" s="155" t="s">
        <v>402</v>
      </c>
      <c r="F58" s="136" t="s">
        <v>403</v>
      </c>
      <c r="G58" s="267">
        <v>41</v>
      </c>
      <c r="H58" s="260"/>
    </row>
    <row r="59" spans="3:8" ht="15.75" customHeight="1">
      <c r="C59" s="134">
        <v>1</v>
      </c>
      <c r="D59" s="135"/>
      <c r="E59" s="155" t="s">
        <v>201</v>
      </c>
      <c r="F59" s="136" t="s">
        <v>406</v>
      </c>
      <c r="G59" s="261" t="s">
        <v>292</v>
      </c>
      <c r="H59" s="260"/>
    </row>
    <row r="60" spans="3:8" ht="15.75" customHeight="1">
      <c r="C60" s="134">
        <v>1</v>
      </c>
      <c r="D60" s="135"/>
      <c r="E60" s="155" t="s">
        <v>404</v>
      </c>
      <c r="F60" s="136" t="s">
        <v>405</v>
      </c>
      <c r="G60" s="267">
        <v>43</v>
      </c>
      <c r="H60" s="260"/>
    </row>
    <row r="61" spans="3:8" ht="15.75" customHeight="1">
      <c r="C61" s="134">
        <v>1</v>
      </c>
      <c r="D61" s="257"/>
      <c r="E61" s="155" t="s">
        <v>221</v>
      </c>
      <c r="F61" s="136" t="s">
        <v>407</v>
      </c>
      <c r="G61" s="261" t="s">
        <v>293</v>
      </c>
      <c r="H61" s="260"/>
    </row>
    <row r="62" spans="3:8" ht="15.75" customHeight="1">
      <c r="C62" s="134">
        <v>1</v>
      </c>
      <c r="D62" s="257"/>
      <c r="E62" s="155" t="s">
        <v>408</v>
      </c>
      <c r="F62" s="136" t="s">
        <v>409</v>
      </c>
      <c r="G62" s="267">
        <v>45</v>
      </c>
      <c r="H62" s="260"/>
    </row>
    <row r="63" spans="3:8" ht="15.75" customHeight="1">
      <c r="C63" s="134">
        <v>1</v>
      </c>
      <c r="D63" s="257"/>
      <c r="E63" s="155" t="s">
        <v>410</v>
      </c>
      <c r="F63" s="136" t="s">
        <v>411</v>
      </c>
      <c r="G63" s="267">
        <v>46</v>
      </c>
      <c r="H63" s="260"/>
    </row>
    <row r="64" spans="3:8" ht="15.75" customHeight="1">
      <c r="C64" s="134">
        <v>1</v>
      </c>
      <c r="D64" s="257"/>
      <c r="E64" s="155" t="s">
        <v>220</v>
      </c>
      <c r="F64" s="136" t="s">
        <v>412</v>
      </c>
      <c r="G64" s="267">
        <v>47</v>
      </c>
      <c r="H64" s="260"/>
    </row>
    <row r="65" spans="3:8" ht="15.75" customHeight="1">
      <c r="C65" s="134">
        <v>1</v>
      </c>
      <c r="D65" s="257"/>
      <c r="E65" s="155" t="s">
        <v>413</v>
      </c>
      <c r="F65" s="136" t="s">
        <v>414</v>
      </c>
      <c r="G65" s="267">
        <v>49</v>
      </c>
      <c r="H65" s="260"/>
    </row>
    <row r="66" spans="3:8" ht="15.75" customHeight="1">
      <c r="C66" s="134">
        <v>1</v>
      </c>
      <c r="D66" s="257"/>
      <c r="E66" s="155" t="s">
        <v>416</v>
      </c>
      <c r="F66" s="136" t="s">
        <v>415</v>
      </c>
      <c r="G66" s="261" t="s">
        <v>294</v>
      </c>
      <c r="H66" s="260"/>
    </row>
    <row r="67" spans="3:8" ht="15.75" customHeight="1">
      <c r="C67" s="134">
        <v>1</v>
      </c>
      <c r="D67" s="257"/>
      <c r="E67" s="155" t="s">
        <v>222</v>
      </c>
      <c r="F67" s="136" t="s">
        <v>417</v>
      </c>
      <c r="G67" s="261" t="s">
        <v>295</v>
      </c>
      <c r="H67" s="260"/>
    </row>
    <row r="68" spans="3:8" ht="15.75" customHeight="1">
      <c r="C68" s="134">
        <v>1</v>
      </c>
      <c r="D68" s="257"/>
      <c r="E68" s="155" t="s">
        <v>418</v>
      </c>
      <c r="F68" s="136" t="s">
        <v>419</v>
      </c>
      <c r="G68" s="267">
        <v>56</v>
      </c>
      <c r="H68" s="260"/>
    </row>
    <row r="69" spans="3:8" ht="15.75" customHeight="1">
      <c r="C69" s="134">
        <v>1</v>
      </c>
      <c r="D69" s="135"/>
      <c r="E69" s="155" t="s">
        <v>99</v>
      </c>
      <c r="F69" s="136" t="s">
        <v>149</v>
      </c>
      <c r="G69" s="260" t="s">
        <v>99</v>
      </c>
      <c r="H69" s="260"/>
    </row>
    <row r="70" spans="3:8" ht="15.75" customHeight="1">
      <c r="C70" s="134">
        <v>1</v>
      </c>
      <c r="D70" s="140"/>
      <c r="E70" s="156" t="s">
        <v>100</v>
      </c>
      <c r="F70" s="136" t="s">
        <v>420</v>
      </c>
      <c r="G70" s="260" t="s">
        <v>296</v>
      </c>
      <c r="H70" s="260"/>
    </row>
    <row r="71" spans="3:8" ht="15.75" customHeight="1">
      <c r="C71" s="134">
        <v>1</v>
      </c>
      <c r="D71" s="140"/>
      <c r="E71" s="156" t="s">
        <v>421</v>
      </c>
      <c r="F71" s="136" t="s">
        <v>427</v>
      </c>
      <c r="G71" s="261" t="s">
        <v>421</v>
      </c>
      <c r="H71" s="260"/>
    </row>
    <row r="72" spans="3:8" ht="15">
      <c r="C72" s="134">
        <v>1</v>
      </c>
      <c r="D72" s="135"/>
      <c r="E72" s="155" t="s">
        <v>422</v>
      </c>
      <c r="F72" s="136" t="s">
        <v>428</v>
      </c>
      <c r="G72" s="261" t="s">
        <v>422</v>
      </c>
      <c r="H72" s="260"/>
    </row>
    <row r="73" spans="3:8" ht="15">
      <c r="C73" s="134">
        <v>1</v>
      </c>
      <c r="D73" s="140"/>
      <c r="E73" s="156" t="s">
        <v>423</v>
      </c>
      <c r="F73" s="136" t="s">
        <v>429</v>
      </c>
      <c r="G73" s="261" t="s">
        <v>423</v>
      </c>
      <c r="H73" s="260"/>
    </row>
    <row r="74" spans="3:8" ht="15">
      <c r="C74" s="134">
        <v>1</v>
      </c>
      <c r="D74" s="135"/>
      <c r="E74" s="155" t="s">
        <v>424</v>
      </c>
      <c r="F74" s="136" t="s">
        <v>430</v>
      </c>
      <c r="G74" s="261" t="s">
        <v>424</v>
      </c>
      <c r="H74" s="260"/>
    </row>
    <row r="75" spans="3:8" ht="15">
      <c r="C75" s="134">
        <v>1</v>
      </c>
      <c r="D75" s="140"/>
      <c r="E75" s="156" t="s">
        <v>425</v>
      </c>
      <c r="F75" s="136" t="s">
        <v>431</v>
      </c>
      <c r="G75" s="261" t="s">
        <v>425</v>
      </c>
      <c r="H75" s="260"/>
    </row>
    <row r="76" spans="3:8" ht="15">
      <c r="C76" s="134">
        <v>1</v>
      </c>
      <c r="D76" s="135"/>
      <c r="E76" s="155" t="s">
        <v>426</v>
      </c>
      <c r="F76" s="136" t="s">
        <v>432</v>
      </c>
      <c r="G76" s="261" t="s">
        <v>426</v>
      </c>
      <c r="H76" s="260"/>
    </row>
    <row r="77" spans="3:8" ht="15">
      <c r="C77" s="134">
        <v>1</v>
      </c>
      <c r="D77" s="135"/>
      <c r="E77" s="155" t="s">
        <v>433</v>
      </c>
      <c r="F77" s="136" t="s">
        <v>434</v>
      </c>
      <c r="G77" s="261" t="s">
        <v>433</v>
      </c>
      <c r="H77" s="260"/>
    </row>
    <row r="78" spans="3:8" ht="15">
      <c r="C78" s="134">
        <v>1</v>
      </c>
      <c r="D78" s="135"/>
      <c r="E78" s="155" t="s">
        <v>435</v>
      </c>
      <c r="F78" s="136" t="s">
        <v>436</v>
      </c>
      <c r="G78" s="261" t="s">
        <v>435</v>
      </c>
      <c r="H78" s="260"/>
    </row>
    <row r="79" spans="3:8" ht="15">
      <c r="C79" s="134">
        <v>1</v>
      </c>
      <c r="D79" s="135"/>
      <c r="E79" s="155" t="s">
        <v>437</v>
      </c>
      <c r="F79" s="136" t="s">
        <v>438</v>
      </c>
      <c r="G79" s="261" t="s">
        <v>437</v>
      </c>
      <c r="H79" s="260"/>
    </row>
    <row r="80" spans="3:8" ht="15">
      <c r="C80" s="134">
        <v>1</v>
      </c>
      <c r="D80" s="135"/>
      <c r="E80" s="155" t="s">
        <v>202</v>
      </c>
      <c r="F80" s="136" t="s">
        <v>203</v>
      </c>
      <c r="G80" s="261" t="s">
        <v>202</v>
      </c>
      <c r="H80" s="260"/>
    </row>
    <row r="81" spans="3:8" ht="15">
      <c r="C81" s="134">
        <v>1</v>
      </c>
      <c r="D81" s="135"/>
      <c r="E81" s="155" t="s">
        <v>223</v>
      </c>
      <c r="F81" s="136" t="s">
        <v>439</v>
      </c>
      <c r="G81" s="261" t="s">
        <v>223</v>
      </c>
      <c r="H81" s="260"/>
    </row>
    <row r="82" spans="3:8" ht="15">
      <c r="C82" s="134">
        <v>1</v>
      </c>
      <c r="D82" s="135"/>
      <c r="E82" s="155" t="s">
        <v>101</v>
      </c>
      <c r="F82" s="136" t="s">
        <v>440</v>
      </c>
      <c r="G82" s="261" t="s">
        <v>101</v>
      </c>
      <c r="H82" s="260"/>
    </row>
    <row r="83" spans="3:8" ht="15">
      <c r="C83" s="134">
        <v>1</v>
      </c>
      <c r="D83" s="140"/>
      <c r="E83" s="156" t="s">
        <v>102</v>
      </c>
      <c r="F83" s="136" t="s">
        <v>441</v>
      </c>
      <c r="G83" s="260" t="s">
        <v>102</v>
      </c>
      <c r="H83" s="260"/>
    </row>
    <row r="84" spans="3:8" ht="15">
      <c r="C84" s="134">
        <v>1</v>
      </c>
      <c r="D84" s="135"/>
      <c r="E84" s="155" t="s">
        <v>103</v>
      </c>
      <c r="F84" s="136" t="s">
        <v>442</v>
      </c>
      <c r="G84" s="261" t="s">
        <v>103</v>
      </c>
      <c r="H84" s="260"/>
    </row>
    <row r="85" spans="3:8" ht="15">
      <c r="C85" s="134">
        <v>1</v>
      </c>
      <c r="D85" s="141"/>
      <c r="E85" s="157" t="s">
        <v>104</v>
      </c>
      <c r="F85" s="136" t="s">
        <v>443</v>
      </c>
      <c r="G85" s="260" t="s">
        <v>104</v>
      </c>
      <c r="H85" s="260"/>
    </row>
    <row r="86" spans="3:8" ht="15">
      <c r="C86" s="134">
        <v>1</v>
      </c>
      <c r="D86" s="141"/>
      <c r="E86" s="157" t="s">
        <v>204</v>
      </c>
      <c r="F86" s="136" t="s">
        <v>297</v>
      </c>
      <c r="G86" s="261" t="s">
        <v>204</v>
      </c>
      <c r="H86" s="260"/>
    </row>
    <row r="87" spans="3:8" ht="15">
      <c r="C87" s="134">
        <v>1</v>
      </c>
      <c r="D87" s="258"/>
      <c r="E87" s="157" t="s">
        <v>224</v>
      </c>
      <c r="F87" s="136" t="s">
        <v>298</v>
      </c>
      <c r="G87" s="260" t="s">
        <v>224</v>
      </c>
      <c r="H87" s="260"/>
    </row>
    <row r="88" spans="3:8" ht="15">
      <c r="C88" s="134">
        <v>1</v>
      </c>
      <c r="D88" s="140"/>
      <c r="E88" s="156" t="s">
        <v>444</v>
      </c>
      <c r="F88" s="136" t="s">
        <v>445</v>
      </c>
      <c r="G88" s="261" t="s">
        <v>444</v>
      </c>
      <c r="H88" s="260"/>
    </row>
    <row r="89" spans="3:8" ht="15">
      <c r="C89" s="134">
        <v>1</v>
      </c>
      <c r="D89" s="140"/>
      <c r="E89" s="156" t="s">
        <v>105</v>
      </c>
      <c r="F89" s="136" t="s">
        <v>225</v>
      </c>
      <c r="G89" s="261" t="s">
        <v>105</v>
      </c>
      <c r="H89" s="260"/>
    </row>
    <row r="90" spans="3:8" ht="15">
      <c r="C90" s="134">
        <v>1</v>
      </c>
      <c r="D90" s="135"/>
      <c r="E90" s="155" t="s">
        <v>106</v>
      </c>
      <c r="F90" s="136" t="s">
        <v>226</v>
      </c>
      <c r="G90" s="260" t="s">
        <v>106</v>
      </c>
      <c r="H90" s="260"/>
    </row>
    <row r="91" spans="3:8" ht="15">
      <c r="C91" s="134">
        <v>1</v>
      </c>
      <c r="D91" s="140"/>
      <c r="E91" s="156" t="s">
        <v>235</v>
      </c>
      <c r="F91" s="136" t="s">
        <v>227</v>
      </c>
      <c r="G91" s="260" t="s">
        <v>235</v>
      </c>
      <c r="H91" s="260"/>
    </row>
    <row r="92" spans="3:8" ht="15">
      <c r="C92" s="134">
        <v>1</v>
      </c>
      <c r="D92" s="135"/>
      <c r="E92" s="155" t="s">
        <v>107</v>
      </c>
      <c r="F92" s="136" t="s">
        <v>228</v>
      </c>
      <c r="G92" s="260" t="s">
        <v>107</v>
      </c>
      <c r="H92" s="260"/>
    </row>
    <row r="93" spans="3:8" ht="15">
      <c r="C93" s="134">
        <v>1</v>
      </c>
      <c r="D93" s="140"/>
      <c r="E93" s="156" t="s">
        <v>108</v>
      </c>
      <c r="F93" s="136" t="s">
        <v>229</v>
      </c>
      <c r="G93" s="260" t="s">
        <v>108</v>
      </c>
      <c r="H93" s="260"/>
    </row>
    <row r="94" spans="3:8" ht="15">
      <c r="C94" s="134">
        <v>1</v>
      </c>
      <c r="D94" s="135"/>
      <c r="E94" s="155" t="s">
        <v>109</v>
      </c>
      <c r="F94" s="136" t="s">
        <v>230</v>
      </c>
      <c r="G94" s="260" t="s">
        <v>109</v>
      </c>
      <c r="H94" s="260"/>
    </row>
    <row r="95" spans="3:8" ht="15">
      <c r="C95" s="134">
        <v>1</v>
      </c>
      <c r="D95" s="140"/>
      <c r="E95" s="156" t="s">
        <v>110</v>
      </c>
      <c r="F95" s="136" t="s">
        <v>299</v>
      </c>
      <c r="G95" s="260" t="s">
        <v>110</v>
      </c>
      <c r="H95" s="260"/>
    </row>
    <row r="96" spans="3:8" ht="15">
      <c r="C96" s="134">
        <v>1</v>
      </c>
      <c r="D96" s="135"/>
      <c r="E96" s="155" t="s">
        <v>111</v>
      </c>
      <c r="F96" s="136" t="s">
        <v>231</v>
      </c>
      <c r="G96" s="260" t="s">
        <v>111</v>
      </c>
      <c r="H96" s="260"/>
    </row>
    <row r="97" spans="3:8" ht="15">
      <c r="C97" s="134">
        <v>1</v>
      </c>
      <c r="D97" s="140"/>
      <c r="E97" s="156" t="s">
        <v>112</v>
      </c>
      <c r="F97" s="136" t="s">
        <v>232</v>
      </c>
      <c r="G97" s="260" t="s">
        <v>112</v>
      </c>
      <c r="H97" s="260"/>
    </row>
    <row r="98" spans="3:8" ht="15">
      <c r="C98" s="134">
        <v>1</v>
      </c>
      <c r="D98" s="135"/>
      <c r="E98" s="155" t="s">
        <v>113</v>
      </c>
      <c r="F98" s="136" t="s">
        <v>233</v>
      </c>
      <c r="G98" s="260" t="s">
        <v>113</v>
      </c>
      <c r="H98" s="260"/>
    </row>
    <row r="99" spans="3:8" ht="15">
      <c r="C99" s="134">
        <v>1</v>
      </c>
      <c r="D99" s="140"/>
      <c r="E99" s="156" t="s">
        <v>114</v>
      </c>
      <c r="F99" s="136" t="s">
        <v>234</v>
      </c>
      <c r="G99" s="260" t="s">
        <v>114</v>
      </c>
      <c r="H99" s="260"/>
    </row>
    <row r="100" spans="3:8" ht="15">
      <c r="C100" s="134">
        <v>1</v>
      </c>
      <c r="D100" s="140"/>
      <c r="E100" s="156" t="s">
        <v>115</v>
      </c>
      <c r="F100" s="136" t="s">
        <v>150</v>
      </c>
      <c r="G100" s="261" t="s">
        <v>115</v>
      </c>
      <c r="H100" s="260"/>
    </row>
    <row r="101" spans="3:8" ht="15">
      <c r="C101" s="134">
        <v>1</v>
      </c>
      <c r="D101" s="135"/>
      <c r="E101" s="155" t="s">
        <v>116</v>
      </c>
      <c r="F101" s="136" t="s">
        <v>447</v>
      </c>
      <c r="G101" s="261" t="s">
        <v>116</v>
      </c>
      <c r="H101" s="260"/>
    </row>
    <row r="102" spans="3:8" ht="15">
      <c r="C102" s="134">
        <v>1</v>
      </c>
      <c r="D102" s="140"/>
      <c r="E102" s="156" t="s">
        <v>117</v>
      </c>
      <c r="F102" s="136" t="s">
        <v>448</v>
      </c>
      <c r="G102" t="s">
        <v>117</v>
      </c>
      <c r="H102" s="260"/>
    </row>
    <row r="103" spans="3:8" ht="15">
      <c r="C103" s="134">
        <v>1</v>
      </c>
      <c r="D103" s="135"/>
      <c r="E103" s="155" t="s">
        <v>118</v>
      </c>
      <c r="F103" s="136" t="s">
        <v>449</v>
      </c>
      <c r="G103" t="s">
        <v>118</v>
      </c>
      <c r="H103" s="260"/>
    </row>
    <row r="104" spans="3:8" ht="15">
      <c r="C104" s="134">
        <v>1</v>
      </c>
      <c r="D104" s="256"/>
      <c r="E104" s="156" t="s">
        <v>236</v>
      </c>
      <c r="F104" s="136" t="s">
        <v>446</v>
      </c>
      <c r="G104" t="s">
        <v>236</v>
      </c>
      <c r="H104" s="260"/>
    </row>
    <row r="105" spans="3:8" ht="15">
      <c r="C105" s="134">
        <v>1</v>
      </c>
      <c r="D105" s="140"/>
      <c r="E105" s="156" t="s">
        <v>119</v>
      </c>
      <c r="F105" s="136" t="s">
        <v>450</v>
      </c>
      <c r="G105" t="s">
        <v>119</v>
      </c>
      <c r="H105" s="260"/>
    </row>
    <row r="106" spans="3:8" ht="15">
      <c r="C106" s="134">
        <v>1</v>
      </c>
      <c r="D106" s="135"/>
      <c r="E106" s="155" t="s">
        <v>120</v>
      </c>
      <c r="F106" s="136" t="s">
        <v>451</v>
      </c>
      <c r="G106" t="s">
        <v>120</v>
      </c>
      <c r="H106" s="260"/>
    </row>
    <row r="107" spans="3:8" ht="15">
      <c r="C107" s="134">
        <v>1</v>
      </c>
      <c r="D107" s="140"/>
      <c r="E107" s="156" t="s">
        <v>121</v>
      </c>
      <c r="F107" s="136" t="s">
        <v>459</v>
      </c>
      <c r="G107" t="s">
        <v>121</v>
      </c>
      <c r="H107" s="260"/>
    </row>
    <row r="108" spans="3:8" ht="15">
      <c r="C108" s="134">
        <v>1</v>
      </c>
      <c r="D108" s="135"/>
      <c r="E108" s="155" t="s">
        <v>460</v>
      </c>
      <c r="F108" s="136" t="s">
        <v>461</v>
      </c>
      <c r="G108" s="260" t="s">
        <v>460</v>
      </c>
      <c r="H108" s="260"/>
    </row>
    <row r="109" spans="3:8" ht="15">
      <c r="C109" s="134">
        <v>1</v>
      </c>
      <c r="D109" s="135"/>
      <c r="E109" s="155" t="s">
        <v>122</v>
      </c>
      <c r="F109" s="136" t="s">
        <v>452</v>
      </c>
      <c r="G109" t="s">
        <v>122</v>
      </c>
      <c r="H109" s="260"/>
    </row>
    <row r="110" spans="3:8" ht="15">
      <c r="C110" s="134">
        <v>1</v>
      </c>
      <c r="D110" s="140"/>
      <c r="E110" s="156" t="s">
        <v>123</v>
      </c>
      <c r="F110" s="136" t="s">
        <v>453</v>
      </c>
      <c r="G110" t="s">
        <v>123</v>
      </c>
      <c r="H110" s="260"/>
    </row>
    <row r="111" spans="3:8" ht="15">
      <c r="C111" s="134">
        <v>1</v>
      </c>
      <c r="D111" s="140"/>
      <c r="E111" s="156" t="s">
        <v>124</v>
      </c>
      <c r="F111" s="136" t="s">
        <v>454</v>
      </c>
      <c r="G111" t="s">
        <v>124</v>
      </c>
      <c r="H111" s="260"/>
    </row>
    <row r="112" spans="3:8" ht="15">
      <c r="C112" s="134">
        <v>1</v>
      </c>
      <c r="D112" s="135"/>
      <c r="E112" s="155" t="s">
        <v>125</v>
      </c>
      <c r="F112" s="136" t="s">
        <v>455</v>
      </c>
      <c r="G112" t="s">
        <v>125</v>
      </c>
      <c r="H112" s="260"/>
    </row>
    <row r="113" spans="3:8" ht="15">
      <c r="C113" s="134">
        <v>1</v>
      </c>
      <c r="D113" s="140"/>
      <c r="E113" s="156" t="s">
        <v>126</v>
      </c>
      <c r="F113" s="136" t="s">
        <v>456</v>
      </c>
      <c r="G113" t="s">
        <v>126</v>
      </c>
      <c r="H113" s="260"/>
    </row>
    <row r="114" spans="3:8" ht="15">
      <c r="C114" s="134">
        <v>1</v>
      </c>
      <c r="D114" s="135"/>
      <c r="E114" s="155" t="s">
        <v>462</v>
      </c>
      <c r="F114" s="136" t="s">
        <v>463</v>
      </c>
      <c r="G114" s="260" t="s">
        <v>462</v>
      </c>
      <c r="H114" s="260"/>
    </row>
    <row r="115" spans="3:8" ht="15">
      <c r="C115" s="134">
        <v>1</v>
      </c>
      <c r="D115" s="135"/>
      <c r="E115" s="155" t="s">
        <v>464</v>
      </c>
      <c r="F115" s="136" t="s">
        <v>465</v>
      </c>
      <c r="G115" s="260" t="s">
        <v>464</v>
      </c>
      <c r="H115" s="260"/>
    </row>
    <row r="116" spans="3:8" ht="15">
      <c r="C116" s="134">
        <v>1</v>
      </c>
      <c r="D116" s="135"/>
      <c r="E116" s="155" t="s">
        <v>466</v>
      </c>
      <c r="F116" s="136" t="s">
        <v>467</v>
      </c>
      <c r="G116" s="260" t="s">
        <v>466</v>
      </c>
      <c r="H116" s="260"/>
    </row>
    <row r="117" spans="3:8" ht="15">
      <c r="C117" s="134">
        <v>1</v>
      </c>
      <c r="D117" s="135"/>
      <c r="E117" s="155" t="s">
        <v>468</v>
      </c>
      <c r="F117" s="136" t="s">
        <v>469</v>
      </c>
      <c r="G117" s="260" t="s">
        <v>468</v>
      </c>
      <c r="H117" s="260"/>
    </row>
    <row r="118" spans="3:8" ht="15">
      <c r="C118" s="134">
        <v>1</v>
      </c>
      <c r="D118" s="135"/>
      <c r="E118" s="155" t="s">
        <v>127</v>
      </c>
      <c r="F118" s="136" t="s">
        <v>457</v>
      </c>
      <c r="G118" t="s">
        <v>127</v>
      </c>
      <c r="H118" s="260"/>
    </row>
    <row r="119" spans="3:8" ht="15">
      <c r="C119" s="134">
        <v>1</v>
      </c>
      <c r="D119" s="135"/>
      <c r="E119" s="155" t="s">
        <v>470</v>
      </c>
      <c r="F119" s="136" t="s">
        <v>471</v>
      </c>
      <c r="G119" s="260" t="s">
        <v>470</v>
      </c>
      <c r="H119" s="260"/>
    </row>
    <row r="120" spans="3:8" ht="15">
      <c r="C120" s="134">
        <v>1</v>
      </c>
      <c r="D120" s="135"/>
      <c r="E120" s="155" t="s">
        <v>472</v>
      </c>
      <c r="F120" s="136" t="s">
        <v>473</v>
      </c>
      <c r="G120" s="260" t="s">
        <v>472</v>
      </c>
      <c r="H120" s="260"/>
    </row>
    <row r="121" spans="3:8" ht="15">
      <c r="C121" s="134">
        <v>1</v>
      </c>
      <c r="D121" s="135"/>
      <c r="E121" s="155" t="s">
        <v>474</v>
      </c>
      <c r="F121" s="136" t="s">
        <v>475</v>
      </c>
      <c r="G121" s="260" t="s">
        <v>474</v>
      </c>
      <c r="H121" s="260"/>
    </row>
    <row r="122" spans="3:8" ht="15">
      <c r="C122" s="134">
        <v>1</v>
      </c>
      <c r="D122" s="135"/>
      <c r="E122" s="155" t="s">
        <v>476</v>
      </c>
      <c r="F122" s="136" t="s">
        <v>477</v>
      </c>
      <c r="G122" s="260" t="s">
        <v>476</v>
      </c>
      <c r="H122" s="260"/>
    </row>
    <row r="123" spans="3:8" ht="15">
      <c r="C123" s="134">
        <v>1</v>
      </c>
      <c r="D123" s="140"/>
      <c r="E123" s="156" t="s">
        <v>128</v>
      </c>
      <c r="F123" s="136" t="s">
        <v>458</v>
      </c>
      <c r="G123" t="s">
        <v>128</v>
      </c>
      <c r="H123" s="260"/>
    </row>
    <row r="124" spans="3:8" ht="15">
      <c r="C124" s="134">
        <v>1</v>
      </c>
      <c r="D124" s="135"/>
      <c r="E124" s="155" t="s">
        <v>129</v>
      </c>
      <c r="F124" s="136" t="s">
        <v>240</v>
      </c>
      <c r="G124" t="s">
        <v>129</v>
      </c>
      <c r="H124" s="260"/>
    </row>
    <row r="125" spans="3:8" ht="15">
      <c r="C125" s="134">
        <v>1</v>
      </c>
      <c r="D125" s="135"/>
      <c r="E125" s="155" t="s">
        <v>237</v>
      </c>
      <c r="F125" s="136" t="s">
        <v>241</v>
      </c>
      <c r="G125" t="s">
        <v>237</v>
      </c>
      <c r="H125" s="260"/>
    </row>
    <row r="126" spans="3:8" ht="15">
      <c r="C126" s="134">
        <v>1</v>
      </c>
      <c r="D126" s="135"/>
      <c r="E126" s="155" t="s">
        <v>238</v>
      </c>
      <c r="F126" s="136" t="s">
        <v>242</v>
      </c>
      <c r="G126" t="s">
        <v>238</v>
      </c>
      <c r="H126" s="260"/>
    </row>
    <row r="127" spans="3:8" ht="15">
      <c r="C127" s="134">
        <v>1</v>
      </c>
      <c r="D127" s="140"/>
      <c r="E127" s="156" t="s">
        <v>239</v>
      </c>
      <c r="F127" s="136" t="s">
        <v>243</v>
      </c>
      <c r="G127" t="s">
        <v>239</v>
      </c>
      <c r="H127" s="260"/>
    </row>
    <row r="128" spans="3:8" ht="15">
      <c r="C128" s="142"/>
      <c r="D128" s="135"/>
      <c r="E128" s="155"/>
      <c r="F128" s="143"/>
      <c r="H128" s="260"/>
    </row>
    <row r="129" spans="3:8" ht="15">
      <c r="C129" s="142">
        <v>2</v>
      </c>
      <c r="D129" s="135"/>
      <c r="E129" s="155" t="s">
        <v>130</v>
      </c>
      <c r="F129" s="143" t="s">
        <v>300</v>
      </c>
      <c r="G129" s="260" t="s">
        <v>130</v>
      </c>
      <c r="H129" s="260"/>
    </row>
    <row r="130" spans="3:8" ht="15">
      <c r="C130" s="142">
        <v>2</v>
      </c>
      <c r="D130" s="135"/>
      <c r="E130" s="155" t="s">
        <v>478</v>
      </c>
      <c r="F130" s="143" t="s">
        <v>479</v>
      </c>
      <c r="G130" s="260" t="s">
        <v>478</v>
      </c>
      <c r="H130" s="260"/>
    </row>
    <row r="131" spans="3:8" ht="15">
      <c r="C131" s="142">
        <v>2</v>
      </c>
      <c r="D131" s="135"/>
      <c r="E131" s="155" t="s">
        <v>480</v>
      </c>
      <c r="F131" s="143" t="s">
        <v>481</v>
      </c>
      <c r="G131" s="260" t="s">
        <v>480</v>
      </c>
      <c r="H131" s="260"/>
    </row>
    <row r="132" spans="3:8" ht="15">
      <c r="C132" s="142">
        <v>2</v>
      </c>
      <c r="D132" s="135"/>
      <c r="E132" s="155" t="s">
        <v>482</v>
      </c>
      <c r="F132" s="143" t="s">
        <v>483</v>
      </c>
      <c r="G132" s="260" t="s">
        <v>482</v>
      </c>
      <c r="H132" s="260"/>
    </row>
    <row r="133" spans="3:8" ht="15">
      <c r="C133" s="142">
        <v>2</v>
      </c>
      <c r="D133" s="135"/>
      <c r="E133" s="155" t="s">
        <v>484</v>
      </c>
      <c r="F133" s="143" t="s">
        <v>485</v>
      </c>
      <c r="G133" s="260" t="s">
        <v>484</v>
      </c>
      <c r="H133" s="260"/>
    </row>
    <row r="134" spans="3:8" ht="15">
      <c r="C134" s="134">
        <v>2</v>
      </c>
      <c r="D134" s="135"/>
      <c r="E134" s="155" t="s">
        <v>131</v>
      </c>
      <c r="F134" s="143" t="s">
        <v>486</v>
      </c>
      <c r="G134" s="260" t="s">
        <v>487</v>
      </c>
      <c r="H134" s="260"/>
    </row>
    <row r="135" spans="3:8" ht="15">
      <c r="C135" s="134">
        <v>2</v>
      </c>
      <c r="D135" s="140"/>
      <c r="E135" s="156" t="s">
        <v>244</v>
      </c>
      <c r="F135" s="136" t="s">
        <v>488</v>
      </c>
      <c r="G135" s="260" t="s">
        <v>487</v>
      </c>
      <c r="H135" s="260"/>
    </row>
    <row r="136" spans="3:8" ht="15">
      <c r="C136" s="134">
        <v>2</v>
      </c>
      <c r="D136" s="135"/>
      <c r="E136" s="155" t="s">
        <v>132</v>
      </c>
      <c r="F136" s="143" t="s">
        <v>489</v>
      </c>
      <c r="G136" t="s">
        <v>132</v>
      </c>
      <c r="H136" s="260"/>
    </row>
    <row r="137" spans="3:8" ht="15">
      <c r="C137" s="134">
        <v>2</v>
      </c>
      <c r="D137" s="140"/>
      <c r="E137" s="156" t="s">
        <v>77</v>
      </c>
      <c r="F137" s="136" t="s">
        <v>490</v>
      </c>
      <c r="G137" s="260" t="s">
        <v>491</v>
      </c>
      <c r="H137" s="260"/>
    </row>
    <row r="138" spans="3:8" ht="15">
      <c r="C138" s="134">
        <v>2</v>
      </c>
      <c r="D138" s="135"/>
      <c r="E138" s="155" t="s">
        <v>133</v>
      </c>
      <c r="F138" s="143" t="s">
        <v>492</v>
      </c>
      <c r="G138" t="s">
        <v>133</v>
      </c>
      <c r="H138" s="260"/>
    </row>
    <row r="139" spans="3:8" ht="15">
      <c r="C139" s="134">
        <v>2</v>
      </c>
      <c r="D139" s="140"/>
      <c r="E139" s="156" t="s">
        <v>134</v>
      </c>
      <c r="F139" s="136" t="s">
        <v>494</v>
      </c>
      <c r="G139" t="s">
        <v>134</v>
      </c>
      <c r="H139" s="260"/>
    </row>
    <row r="140" spans="3:8" ht="15">
      <c r="C140" s="134">
        <v>2</v>
      </c>
      <c r="D140" s="135"/>
      <c r="E140" s="155" t="s">
        <v>135</v>
      </c>
      <c r="F140" s="143" t="s">
        <v>496</v>
      </c>
      <c r="G140" s="260" t="s">
        <v>493</v>
      </c>
      <c r="H140" s="260"/>
    </row>
    <row r="141" spans="3:8" ht="15">
      <c r="C141" s="134">
        <v>2</v>
      </c>
      <c r="D141" s="256"/>
      <c r="E141" s="156" t="s">
        <v>497</v>
      </c>
      <c r="F141" s="136" t="s">
        <v>495</v>
      </c>
      <c r="G141" s="260" t="s">
        <v>498</v>
      </c>
      <c r="H141" s="260"/>
    </row>
    <row r="142" spans="3:8" ht="15">
      <c r="C142" s="134">
        <v>2</v>
      </c>
      <c r="D142" s="135"/>
      <c r="E142" s="155" t="s">
        <v>136</v>
      </c>
      <c r="F142" s="143" t="s">
        <v>499</v>
      </c>
      <c r="G142" s="260" t="s">
        <v>500</v>
      </c>
      <c r="H142" s="260"/>
    </row>
    <row r="143" spans="3:8" ht="15">
      <c r="C143" s="134">
        <v>2</v>
      </c>
      <c r="D143" s="140"/>
      <c r="E143" s="156" t="s">
        <v>137</v>
      </c>
      <c r="F143" s="136" t="s">
        <v>502</v>
      </c>
      <c r="G143" s="260" t="s">
        <v>501</v>
      </c>
      <c r="H143" s="260"/>
    </row>
    <row r="144" spans="3:8" ht="15">
      <c r="C144" s="134">
        <v>2</v>
      </c>
      <c r="D144" s="135"/>
      <c r="E144" s="155" t="s">
        <v>514</v>
      </c>
      <c r="F144" s="143" t="s">
        <v>503</v>
      </c>
      <c r="G144" s="260" t="s">
        <v>514</v>
      </c>
      <c r="H144" s="260"/>
    </row>
    <row r="145" spans="3:8" ht="15">
      <c r="C145" s="134">
        <v>2</v>
      </c>
      <c r="D145" s="135"/>
      <c r="E145" s="155" t="s">
        <v>515</v>
      </c>
      <c r="F145" s="143" t="s">
        <v>504</v>
      </c>
      <c r="G145" s="260" t="s">
        <v>515</v>
      </c>
      <c r="H145" s="260"/>
    </row>
    <row r="146" spans="3:8" ht="15">
      <c r="C146" s="134">
        <v>2</v>
      </c>
      <c r="D146" s="135"/>
      <c r="E146" s="155" t="s">
        <v>516</v>
      </c>
      <c r="F146" s="143" t="s">
        <v>505</v>
      </c>
      <c r="G146" s="260" t="s">
        <v>516</v>
      </c>
      <c r="H146" s="260"/>
    </row>
    <row r="147" spans="3:8" ht="15">
      <c r="C147" s="134">
        <v>2</v>
      </c>
      <c r="D147" s="135"/>
      <c r="E147" s="155" t="s">
        <v>517</v>
      </c>
      <c r="F147" s="143" t="s">
        <v>506</v>
      </c>
      <c r="G147" s="260" t="s">
        <v>517</v>
      </c>
      <c r="H147" s="260"/>
    </row>
    <row r="148" spans="3:8" ht="15">
      <c r="C148" s="134">
        <v>2</v>
      </c>
      <c r="D148" s="135"/>
      <c r="E148" s="155" t="s">
        <v>518</v>
      </c>
      <c r="F148" s="143" t="s">
        <v>507</v>
      </c>
      <c r="G148" s="260" t="s">
        <v>518</v>
      </c>
      <c r="H148" s="260"/>
    </row>
    <row r="149" spans="3:8" ht="15">
      <c r="C149" s="134">
        <v>2</v>
      </c>
      <c r="D149" s="135"/>
      <c r="E149" s="155" t="s">
        <v>519</v>
      </c>
      <c r="F149" s="143" t="s">
        <v>513</v>
      </c>
      <c r="G149" s="260" t="s">
        <v>519</v>
      </c>
      <c r="H149" s="260"/>
    </row>
    <row r="150" spans="3:8" ht="15">
      <c r="C150" s="134">
        <v>2</v>
      </c>
      <c r="D150" s="135"/>
      <c r="E150" s="155" t="s">
        <v>520</v>
      </c>
      <c r="F150" s="143" t="s">
        <v>508</v>
      </c>
      <c r="G150" s="260" t="s">
        <v>520</v>
      </c>
      <c r="H150" s="260"/>
    </row>
    <row r="151" spans="3:8" ht="15">
      <c r="C151" s="134">
        <v>2</v>
      </c>
      <c r="D151" s="135"/>
      <c r="E151" s="155" t="s">
        <v>521</v>
      </c>
      <c r="F151" s="143" t="s">
        <v>509</v>
      </c>
      <c r="G151" s="260" t="s">
        <v>521</v>
      </c>
      <c r="H151" s="260"/>
    </row>
    <row r="152" spans="3:8" ht="15">
      <c r="C152" s="134">
        <v>2</v>
      </c>
      <c r="D152" s="135"/>
      <c r="E152" s="155" t="s">
        <v>522</v>
      </c>
      <c r="F152" s="143" t="s">
        <v>510</v>
      </c>
      <c r="G152" s="260" t="s">
        <v>522</v>
      </c>
      <c r="H152" s="260"/>
    </row>
    <row r="153" spans="3:8" ht="15">
      <c r="C153" s="134">
        <v>2</v>
      </c>
      <c r="D153" s="135"/>
      <c r="E153" s="155" t="s">
        <v>523</v>
      </c>
      <c r="F153" s="143" t="s">
        <v>511</v>
      </c>
      <c r="G153" s="260" t="s">
        <v>523</v>
      </c>
      <c r="H153" s="260"/>
    </row>
    <row r="154" spans="3:8" ht="15">
      <c r="C154" s="134">
        <v>2</v>
      </c>
      <c r="D154" s="135"/>
      <c r="E154" s="155" t="s">
        <v>245</v>
      </c>
      <c r="F154" s="143" t="s">
        <v>512</v>
      </c>
      <c r="G154" t="s">
        <v>245</v>
      </c>
      <c r="H154" s="260"/>
    </row>
    <row r="155" spans="3:8" ht="15">
      <c r="C155" s="134">
        <v>2</v>
      </c>
      <c r="D155" s="257"/>
      <c r="E155" s="155" t="s">
        <v>535</v>
      </c>
      <c r="F155" s="143" t="s">
        <v>524</v>
      </c>
      <c r="G155" t="s">
        <v>535</v>
      </c>
      <c r="H155" s="260"/>
    </row>
    <row r="156" spans="3:8" ht="15">
      <c r="C156" s="134">
        <v>2</v>
      </c>
      <c r="D156" s="140"/>
      <c r="E156" s="156" t="s">
        <v>536</v>
      </c>
      <c r="F156" s="136" t="s">
        <v>525</v>
      </c>
      <c r="G156" t="s">
        <v>536</v>
      </c>
      <c r="H156" s="260"/>
    </row>
    <row r="157" spans="3:8" ht="15">
      <c r="C157" s="134">
        <v>2</v>
      </c>
      <c r="D157" s="135"/>
      <c r="E157" s="155" t="s">
        <v>537</v>
      </c>
      <c r="F157" s="136" t="s">
        <v>526</v>
      </c>
      <c r="G157" t="s">
        <v>537</v>
      </c>
      <c r="H157" s="260"/>
    </row>
    <row r="158" spans="3:8" ht="15">
      <c r="C158" s="134">
        <v>2</v>
      </c>
      <c r="D158" s="140"/>
      <c r="E158" s="156" t="s">
        <v>538</v>
      </c>
      <c r="F158" s="136" t="s">
        <v>527</v>
      </c>
      <c r="G158" t="s">
        <v>538</v>
      </c>
      <c r="H158" s="260"/>
    </row>
    <row r="159" spans="3:8" ht="15">
      <c r="C159" s="134">
        <v>2</v>
      </c>
      <c r="D159" s="135"/>
      <c r="E159" s="155" t="s">
        <v>138</v>
      </c>
      <c r="F159" s="136" t="s">
        <v>528</v>
      </c>
      <c r="G159" t="s">
        <v>138</v>
      </c>
      <c r="H159" s="260"/>
    </row>
    <row r="160" spans="3:8" ht="15">
      <c r="C160" s="134">
        <v>2</v>
      </c>
      <c r="D160" s="140"/>
      <c r="E160" s="156" t="s">
        <v>139</v>
      </c>
      <c r="F160" s="136" t="s">
        <v>529</v>
      </c>
      <c r="G160" t="s">
        <v>139</v>
      </c>
      <c r="H160" s="260"/>
    </row>
    <row r="161" spans="3:8" ht="15">
      <c r="C161" s="134">
        <v>2</v>
      </c>
      <c r="D161" s="135"/>
      <c r="E161" s="155" t="s">
        <v>140</v>
      </c>
      <c r="F161" s="136" t="s">
        <v>530</v>
      </c>
      <c r="G161" t="s">
        <v>140</v>
      </c>
      <c r="H161" s="260"/>
    </row>
    <row r="162" spans="3:8" ht="15">
      <c r="C162" s="134">
        <v>2</v>
      </c>
      <c r="D162" s="140"/>
      <c r="E162" s="156" t="s">
        <v>141</v>
      </c>
      <c r="F162" s="136" t="s">
        <v>531</v>
      </c>
      <c r="G162" t="s">
        <v>141</v>
      </c>
      <c r="H162" s="260"/>
    </row>
    <row r="163" spans="3:8" ht="15">
      <c r="C163" s="134">
        <v>2</v>
      </c>
      <c r="D163" s="140"/>
      <c r="E163" s="156" t="s">
        <v>142</v>
      </c>
      <c r="F163" s="136" t="s">
        <v>532</v>
      </c>
      <c r="G163" t="s">
        <v>142</v>
      </c>
      <c r="H163" s="260"/>
    </row>
    <row r="164" spans="3:8" ht="15">
      <c r="C164" s="134">
        <v>2</v>
      </c>
      <c r="D164" s="140"/>
      <c r="E164" s="156" t="s">
        <v>143</v>
      </c>
      <c r="F164" s="136" t="s">
        <v>533</v>
      </c>
      <c r="G164" t="s">
        <v>143</v>
      </c>
      <c r="H164" s="260"/>
    </row>
    <row r="165" spans="3:8" ht="15">
      <c r="C165" s="134">
        <v>2</v>
      </c>
      <c r="D165" s="140"/>
      <c r="E165" s="156" t="s">
        <v>539</v>
      </c>
      <c r="F165" s="136" t="s">
        <v>534</v>
      </c>
      <c r="G165" t="s">
        <v>539</v>
      </c>
      <c r="H165" s="260"/>
    </row>
    <row r="166" spans="3:8" ht="15">
      <c r="C166" s="134"/>
      <c r="D166" s="140"/>
      <c r="E166" s="156"/>
      <c r="F166" s="136"/>
      <c r="H166" s="260"/>
    </row>
    <row r="167" spans="3:8" ht="15">
      <c r="C167" s="134">
        <v>3</v>
      </c>
      <c r="D167" s="140"/>
      <c r="E167" s="156" t="s">
        <v>144</v>
      </c>
      <c r="F167" s="136" t="s">
        <v>540</v>
      </c>
      <c r="G167" s="133">
        <v>101</v>
      </c>
      <c r="H167" s="260"/>
    </row>
    <row r="168" spans="3:8" ht="15">
      <c r="C168" s="134">
        <v>3</v>
      </c>
      <c r="D168" s="135"/>
      <c r="E168" s="155" t="s">
        <v>145</v>
      </c>
      <c r="F168" s="136" t="s">
        <v>541</v>
      </c>
      <c r="G168" s="133">
        <v>102</v>
      </c>
      <c r="H168" s="260"/>
    </row>
    <row r="169" spans="3:8" ht="15">
      <c r="C169" s="134">
        <v>3</v>
      </c>
      <c r="D169" s="135"/>
      <c r="E169" s="155" t="s">
        <v>554</v>
      </c>
      <c r="F169" s="136" t="s">
        <v>542</v>
      </c>
      <c r="G169" s="268" t="s">
        <v>554</v>
      </c>
      <c r="H169" s="260"/>
    </row>
    <row r="170" spans="3:8" ht="15">
      <c r="C170" s="134">
        <v>3</v>
      </c>
      <c r="D170" s="135"/>
      <c r="E170" s="155" t="s">
        <v>555</v>
      </c>
      <c r="F170" s="136" t="s">
        <v>543</v>
      </c>
      <c r="G170" s="268" t="s">
        <v>555</v>
      </c>
      <c r="H170" s="260"/>
    </row>
    <row r="171" spans="3:8" ht="15">
      <c r="C171" s="134">
        <v>3</v>
      </c>
      <c r="D171" s="135"/>
      <c r="E171" s="155" t="s">
        <v>556</v>
      </c>
      <c r="F171" s="136" t="s">
        <v>544</v>
      </c>
      <c r="G171" s="268" t="s">
        <v>556</v>
      </c>
      <c r="H171" s="260"/>
    </row>
    <row r="172" spans="3:8" ht="15">
      <c r="C172" s="134">
        <v>3</v>
      </c>
      <c r="D172" s="135"/>
      <c r="E172" s="155" t="s">
        <v>557</v>
      </c>
      <c r="F172" s="136" t="s">
        <v>545</v>
      </c>
      <c r="G172" s="268" t="s">
        <v>557</v>
      </c>
      <c r="H172" s="260"/>
    </row>
    <row r="173" spans="3:8" ht="15">
      <c r="C173" s="134">
        <v>3</v>
      </c>
      <c r="D173" s="135"/>
      <c r="E173" s="155" t="s">
        <v>558</v>
      </c>
      <c r="F173" s="136" t="s">
        <v>546</v>
      </c>
      <c r="G173" s="268" t="s">
        <v>558</v>
      </c>
      <c r="H173" s="260"/>
    </row>
    <row r="174" spans="3:8" ht="15">
      <c r="C174" s="134">
        <v>3</v>
      </c>
      <c r="D174" s="135"/>
      <c r="E174" s="155" t="s">
        <v>559</v>
      </c>
      <c r="F174" s="136" t="s">
        <v>547</v>
      </c>
      <c r="G174" s="268" t="s">
        <v>559</v>
      </c>
      <c r="H174" s="260"/>
    </row>
    <row r="175" spans="3:8" ht="15">
      <c r="C175" s="134">
        <v>3</v>
      </c>
      <c r="D175" s="135"/>
      <c r="E175" s="155" t="s">
        <v>560</v>
      </c>
      <c r="F175" s="136" t="s">
        <v>548</v>
      </c>
      <c r="G175" s="268" t="s">
        <v>560</v>
      </c>
      <c r="H175" s="260"/>
    </row>
    <row r="176" spans="3:8" ht="15">
      <c r="C176" s="134">
        <v>3</v>
      </c>
      <c r="D176" s="135"/>
      <c r="E176" s="155" t="s">
        <v>561</v>
      </c>
      <c r="F176" s="136" t="s">
        <v>549</v>
      </c>
      <c r="G176" s="268" t="s">
        <v>561</v>
      </c>
      <c r="H176" s="260"/>
    </row>
    <row r="177" spans="3:8" ht="15">
      <c r="C177" s="134">
        <v>3</v>
      </c>
      <c r="D177" s="135"/>
      <c r="E177" s="155" t="s">
        <v>562</v>
      </c>
      <c r="F177" s="136" t="s">
        <v>550</v>
      </c>
      <c r="G177" s="268" t="s">
        <v>562</v>
      </c>
      <c r="H177" s="260"/>
    </row>
    <row r="178" spans="3:8" ht="15">
      <c r="C178" s="134">
        <v>3</v>
      </c>
      <c r="D178" s="135"/>
      <c r="E178" s="155" t="s">
        <v>563</v>
      </c>
      <c r="F178" s="136" t="s">
        <v>551</v>
      </c>
      <c r="G178" s="268" t="s">
        <v>563</v>
      </c>
      <c r="H178" s="260"/>
    </row>
    <row r="179" spans="3:8" ht="15">
      <c r="C179" s="134">
        <v>3</v>
      </c>
      <c r="D179" s="135"/>
      <c r="E179" s="155" t="s">
        <v>564</v>
      </c>
      <c r="F179" s="136" t="s">
        <v>552</v>
      </c>
      <c r="G179" s="268" t="s">
        <v>564</v>
      </c>
      <c r="H179" s="260"/>
    </row>
    <row r="180" spans="3:8" ht="15">
      <c r="C180" s="134">
        <v>3</v>
      </c>
      <c r="D180" s="135"/>
      <c r="E180" s="155" t="s">
        <v>246</v>
      </c>
      <c r="F180" s="136" t="s">
        <v>553</v>
      </c>
      <c r="G180" s="268">
        <v>103</v>
      </c>
      <c r="H180" s="260"/>
    </row>
    <row r="181" spans="3:8" ht="15">
      <c r="C181" s="134">
        <v>3</v>
      </c>
      <c r="D181" s="135"/>
      <c r="E181" s="155" t="s">
        <v>247</v>
      </c>
      <c r="F181" s="136" t="s">
        <v>565</v>
      </c>
      <c r="G181" s="268" t="s">
        <v>566</v>
      </c>
      <c r="H181" s="260"/>
    </row>
    <row r="182" spans="3:8" ht="15.75" customHeight="1">
      <c r="C182" s="134">
        <v>3</v>
      </c>
      <c r="D182" s="257"/>
      <c r="E182" s="155" t="s">
        <v>248</v>
      </c>
      <c r="F182" s="136" t="s">
        <v>567</v>
      </c>
      <c r="G182" s="133">
        <v>104</v>
      </c>
      <c r="H182" s="260"/>
    </row>
    <row r="183" spans="3:8" ht="15.75" customHeight="1">
      <c r="C183" s="134">
        <v>3</v>
      </c>
      <c r="D183" s="257"/>
      <c r="E183" s="155" t="s">
        <v>249</v>
      </c>
      <c r="F183" s="136" t="s">
        <v>568</v>
      </c>
      <c r="G183" s="133">
        <v>105</v>
      </c>
      <c r="H183" s="260"/>
    </row>
    <row r="184" spans="3:8" ht="15.75" customHeight="1">
      <c r="C184" s="134">
        <v>3</v>
      </c>
      <c r="D184" s="257"/>
      <c r="E184" s="155" t="s">
        <v>574</v>
      </c>
      <c r="F184" s="136" t="s">
        <v>569</v>
      </c>
      <c r="G184" s="268" t="s">
        <v>574</v>
      </c>
      <c r="H184" s="260"/>
    </row>
    <row r="185" spans="3:8" ht="15.75" customHeight="1">
      <c r="C185" s="134">
        <v>3</v>
      </c>
      <c r="D185" s="257"/>
      <c r="E185" s="155" t="s">
        <v>575</v>
      </c>
      <c r="F185" s="136" t="s">
        <v>570</v>
      </c>
      <c r="G185" s="268" t="s">
        <v>575</v>
      </c>
      <c r="H185" s="260"/>
    </row>
    <row r="186" spans="3:8" ht="15.75" customHeight="1">
      <c r="C186" s="134">
        <v>3</v>
      </c>
      <c r="D186" s="257"/>
      <c r="E186" s="155" t="s">
        <v>576</v>
      </c>
      <c r="F186" s="136" t="s">
        <v>571</v>
      </c>
      <c r="G186" s="268" t="s">
        <v>576</v>
      </c>
      <c r="H186" s="260"/>
    </row>
    <row r="187" spans="3:8" ht="15.75" customHeight="1">
      <c r="C187" s="134">
        <v>3</v>
      </c>
      <c r="D187" s="257"/>
      <c r="E187" s="155" t="s">
        <v>577</v>
      </c>
      <c r="F187" s="136" t="s">
        <v>572</v>
      </c>
      <c r="G187" s="268" t="s">
        <v>577</v>
      </c>
      <c r="H187" s="260"/>
    </row>
    <row r="188" spans="3:8" ht="15.75" customHeight="1">
      <c r="C188" s="134">
        <v>3</v>
      </c>
      <c r="D188" s="257"/>
      <c r="E188" s="155" t="s">
        <v>577</v>
      </c>
      <c r="F188" s="136" t="s">
        <v>573</v>
      </c>
      <c r="G188" s="268" t="s">
        <v>577</v>
      </c>
      <c r="H188" s="260"/>
    </row>
    <row r="189" spans="3:8" ht="15.75" customHeight="1">
      <c r="C189" s="134"/>
      <c r="D189" s="257"/>
      <c r="E189" s="155"/>
      <c r="F189" s="136"/>
      <c r="G189" s="133"/>
      <c r="H189" s="260"/>
    </row>
    <row r="190" spans="3:8" ht="15.75" customHeight="1">
      <c r="C190" s="134">
        <v>6</v>
      </c>
      <c r="D190" s="140"/>
      <c r="E190" s="156" t="s">
        <v>146</v>
      </c>
      <c r="F190" s="136" t="s">
        <v>578</v>
      </c>
      <c r="G190" t="s">
        <v>146</v>
      </c>
      <c r="H190" s="260"/>
    </row>
    <row r="191" spans="3:8" ht="15">
      <c r="C191" s="134">
        <v>7</v>
      </c>
      <c r="D191" s="140"/>
      <c r="E191" s="156" t="s">
        <v>147</v>
      </c>
      <c r="F191" s="136" t="s">
        <v>579</v>
      </c>
      <c r="G191" t="s">
        <v>147</v>
      </c>
      <c r="H191" s="260"/>
    </row>
    <row r="192" spans="3:8" ht="15">
      <c r="C192" s="269"/>
      <c r="D192" s="270"/>
      <c r="E192" s="271"/>
      <c r="F192" s="272"/>
      <c r="H192" s="260"/>
    </row>
    <row r="193" spans="3:8" ht="15">
      <c r="C193" s="269"/>
      <c r="D193" s="270"/>
      <c r="E193" s="271"/>
      <c r="F193" s="272" t="s">
        <v>596</v>
      </c>
      <c r="H193" s="260"/>
    </row>
    <row r="194" spans="3:8" ht="15">
      <c r="C194" s="269"/>
      <c r="D194" s="270"/>
      <c r="E194" s="271"/>
      <c r="F194" s="272" t="s">
        <v>601</v>
      </c>
      <c r="G194" s="260"/>
      <c r="H194" s="260"/>
    </row>
    <row r="195" spans="3:8" ht="15">
      <c r="C195" s="269"/>
      <c r="D195" s="270"/>
      <c r="E195" s="271"/>
      <c r="F195" s="272" t="s">
        <v>602</v>
      </c>
      <c r="H195" s="260"/>
    </row>
    <row r="196" spans="3:8" ht="15">
      <c r="C196" s="269"/>
      <c r="D196" s="270"/>
      <c r="E196" s="271"/>
      <c r="F196" s="272" t="s">
        <v>597</v>
      </c>
      <c r="H196" s="260"/>
    </row>
    <row r="197" spans="3:8" ht="15">
      <c r="C197" s="269"/>
      <c r="D197" s="270"/>
      <c r="E197" s="271"/>
      <c r="F197" s="272" t="s">
        <v>603</v>
      </c>
      <c r="H197" s="260"/>
    </row>
    <row r="198" spans="3:8" ht="15">
      <c r="C198" s="269"/>
      <c r="D198" s="270"/>
      <c r="E198" s="271" t="s">
        <v>605</v>
      </c>
      <c r="F198" s="272" t="s">
        <v>604</v>
      </c>
      <c r="G198" s="260" t="s">
        <v>605</v>
      </c>
      <c r="H198" s="260"/>
    </row>
    <row r="199" spans="3:8" ht="15">
      <c r="C199" s="269"/>
      <c r="D199" s="270"/>
      <c r="E199" s="271"/>
      <c r="F199" s="272"/>
      <c r="H199" s="260"/>
    </row>
    <row r="200" spans="3:8">
      <c r="C200" s="273" t="s">
        <v>302</v>
      </c>
      <c r="D200" s="264" t="s">
        <v>251</v>
      </c>
      <c r="E200" s="158" t="s">
        <v>251</v>
      </c>
      <c r="F200" s="144" t="s">
        <v>303</v>
      </c>
      <c r="G200" s="260" t="s">
        <v>251</v>
      </c>
      <c r="H200" t="s">
        <v>304</v>
      </c>
    </row>
  </sheetData>
  <sheetProtection selectLockedCells="1"/>
  <phoneticPr fontId="0" type="noConversion"/>
  <pageMargins left="0.75" right="0.75" top="0.78" bottom="0.48" header="0.5" footer="0.25"/>
  <pageSetup scale="71" orientation="portrait" r:id="rId1"/>
  <headerFooter alignWithMargins="0">
    <oddHeader>&amp;R&amp;D &amp;T</oddHeader>
    <oddFooter>&amp;CPrepared by Jose Rodriguez FIU/Facilities Management&amp;RPage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40"/>
  <sheetViews>
    <sheetView showGridLines="0" view="pageBreakPreview" zoomScaleNormal="100" zoomScaleSheetLayoutView="97" workbookViewId="0">
      <pane ySplit="6" topLeftCell="A10" activePane="bottomLeft" state="frozen"/>
      <selection activeCell="A37" sqref="A37"/>
      <selection pane="bottomLeft" activeCell="A37" sqref="A37"/>
    </sheetView>
  </sheetViews>
  <sheetFormatPr defaultRowHeight="13.2"/>
  <cols>
    <col min="1" max="1" width="4.6640625" customWidth="1"/>
    <col min="2" max="2" width="33.5546875" customWidth="1"/>
    <col min="3" max="3" width="7.33203125" customWidth="1"/>
    <col min="4" max="4" width="8.33203125" customWidth="1"/>
    <col min="5" max="5" width="10.6640625" customWidth="1"/>
    <col min="6" max="6" width="6.33203125" customWidth="1"/>
    <col min="7" max="7" width="9.33203125" customWidth="1"/>
    <col min="8" max="8" width="9.5546875" customWidth="1"/>
    <col min="9" max="9" width="7.33203125" customWidth="1"/>
    <col min="10" max="10" width="6.5546875" customWidth="1"/>
    <col min="12" max="12" width="6.33203125" customWidth="1"/>
    <col min="13" max="14" width="11.33203125" customWidth="1"/>
    <col min="15" max="15" width="7.88671875" customWidth="1"/>
  </cols>
  <sheetData>
    <row r="1" spans="1:8" s="49" customFormat="1" ht="43.5" customHeight="1" thickBot="1">
      <c r="A1" s="48"/>
      <c r="B1" s="48"/>
      <c r="C1" s="48"/>
      <c r="D1" s="307" t="s">
        <v>3</v>
      </c>
      <c r="E1" s="307"/>
      <c r="F1" s="307"/>
      <c r="G1" s="307"/>
      <c r="H1" s="307"/>
    </row>
    <row r="2" spans="1:8" s="51" customFormat="1" ht="40.5" customHeight="1">
      <c r="B2" s="50"/>
      <c r="F2" s="52" t="s">
        <v>2</v>
      </c>
      <c r="G2" s="324" t="s">
        <v>60</v>
      </c>
      <c r="H2" s="324"/>
    </row>
    <row r="3" spans="1:8" s="51" customFormat="1" ht="19.5" customHeight="1">
      <c r="B3" s="50"/>
      <c r="F3" s="53"/>
      <c r="G3" s="55"/>
      <c r="H3" s="81">
        <f>'Minor Project Work Request Form'!G3</f>
        <v>0</v>
      </c>
    </row>
    <row r="4" spans="1:8" s="51" customFormat="1" ht="20.55" customHeight="1">
      <c r="A4" s="82"/>
      <c r="B4" s="83" t="s">
        <v>11</v>
      </c>
      <c r="C4" s="82"/>
      <c r="D4" s="82"/>
      <c r="E4" s="82"/>
      <c r="F4" s="82"/>
      <c r="G4" s="82"/>
      <c r="H4" s="82"/>
    </row>
    <row r="5" spans="1:8" s="87" customFormat="1" ht="21.75" customHeight="1">
      <c r="A5" s="84"/>
      <c r="B5" s="85"/>
      <c r="C5" s="86"/>
      <c r="D5" s="322" t="s">
        <v>148</v>
      </c>
      <c r="E5" s="322"/>
      <c r="F5" s="322"/>
      <c r="G5" s="322"/>
      <c r="H5" s="322"/>
    </row>
    <row r="6" spans="1:8" s="87" customFormat="1" ht="26.4">
      <c r="A6" s="84">
        <v>1</v>
      </c>
      <c r="B6" s="88" t="s">
        <v>12</v>
      </c>
      <c r="C6" s="89" t="s">
        <v>13</v>
      </c>
      <c r="D6" s="89" t="s">
        <v>14</v>
      </c>
      <c r="E6" s="89" t="s">
        <v>15</v>
      </c>
      <c r="F6" s="89" t="s">
        <v>16</v>
      </c>
      <c r="G6" s="90" t="s">
        <v>26</v>
      </c>
      <c r="H6" s="89" t="s">
        <v>17</v>
      </c>
    </row>
    <row r="7" spans="1:8" s="97" customFormat="1" ht="12" customHeight="1">
      <c r="A7" s="91">
        <f t="shared" ref="A7:A14" si="0">A6+1</f>
        <v>2</v>
      </c>
      <c r="B7" s="92"/>
      <c r="C7" s="93">
        <v>0</v>
      </c>
      <c r="D7" s="94"/>
      <c r="E7" s="95">
        <f>C7*D7</f>
        <v>0</v>
      </c>
      <c r="F7" s="92">
        <v>0</v>
      </c>
      <c r="G7" s="91"/>
      <c r="H7" s="96">
        <f t="shared" ref="H7:H18" si="1">F7*C7*G7</f>
        <v>0</v>
      </c>
    </row>
    <row r="8" spans="1:8" s="97" customFormat="1">
      <c r="A8" s="91">
        <f t="shared" si="0"/>
        <v>3</v>
      </c>
      <c r="B8" s="92"/>
      <c r="C8" s="93">
        <v>0</v>
      </c>
      <c r="D8" s="94"/>
      <c r="E8" s="95">
        <f>C8*D8</f>
        <v>0</v>
      </c>
      <c r="F8" s="92">
        <v>0</v>
      </c>
      <c r="G8" s="91"/>
      <c r="H8" s="96">
        <f t="shared" si="1"/>
        <v>0</v>
      </c>
    </row>
    <row r="9" spans="1:8" s="97" customFormat="1">
      <c r="A9" s="91">
        <f t="shared" si="0"/>
        <v>4</v>
      </c>
      <c r="B9" s="92"/>
      <c r="C9" s="93">
        <v>0</v>
      </c>
      <c r="D9" s="94"/>
      <c r="E9" s="95">
        <f t="shared" ref="E9:E19" si="2">F9*D9*(C9*G9)</f>
        <v>0</v>
      </c>
      <c r="F9" s="92">
        <v>0</v>
      </c>
      <c r="G9" s="91"/>
      <c r="H9" s="96">
        <f t="shared" si="1"/>
        <v>0</v>
      </c>
    </row>
    <row r="10" spans="1:8" s="97" customFormat="1">
      <c r="A10" s="91">
        <f t="shared" si="0"/>
        <v>5</v>
      </c>
      <c r="B10" s="92"/>
      <c r="C10" s="93">
        <v>0</v>
      </c>
      <c r="D10" s="94"/>
      <c r="E10" s="95">
        <f t="shared" si="2"/>
        <v>0</v>
      </c>
      <c r="F10" s="92">
        <v>0</v>
      </c>
      <c r="G10" s="91"/>
      <c r="H10" s="96">
        <f t="shared" si="1"/>
        <v>0</v>
      </c>
    </row>
    <row r="11" spans="1:8" s="97" customFormat="1">
      <c r="A11" s="91">
        <f t="shared" si="0"/>
        <v>6</v>
      </c>
      <c r="B11" s="92"/>
      <c r="C11" s="93">
        <v>0</v>
      </c>
      <c r="D11" s="94"/>
      <c r="E11" s="95">
        <f t="shared" si="2"/>
        <v>0</v>
      </c>
      <c r="F11" s="92">
        <v>0</v>
      </c>
      <c r="G11" s="91"/>
      <c r="H11" s="96">
        <f t="shared" si="1"/>
        <v>0</v>
      </c>
    </row>
    <row r="12" spans="1:8" s="97" customFormat="1">
      <c r="A12" s="91">
        <f t="shared" si="0"/>
        <v>7</v>
      </c>
      <c r="B12" s="92"/>
      <c r="C12" s="93">
        <v>0</v>
      </c>
      <c r="D12" s="94"/>
      <c r="E12" s="95">
        <f t="shared" si="2"/>
        <v>0</v>
      </c>
      <c r="F12" s="92">
        <v>0</v>
      </c>
      <c r="G12" s="91"/>
      <c r="H12" s="96">
        <f t="shared" si="1"/>
        <v>0</v>
      </c>
    </row>
    <row r="13" spans="1:8" s="97" customFormat="1">
      <c r="A13" s="91">
        <f t="shared" si="0"/>
        <v>8</v>
      </c>
      <c r="B13" s="92"/>
      <c r="C13" s="93">
        <v>0</v>
      </c>
      <c r="D13" s="94"/>
      <c r="E13" s="95">
        <f t="shared" si="2"/>
        <v>0</v>
      </c>
      <c r="F13" s="92">
        <v>0</v>
      </c>
      <c r="G13" s="91"/>
      <c r="H13" s="96">
        <f t="shared" si="1"/>
        <v>0</v>
      </c>
    </row>
    <row r="14" spans="1:8" s="97" customFormat="1">
      <c r="A14" s="91">
        <f t="shared" si="0"/>
        <v>9</v>
      </c>
      <c r="B14" s="92"/>
      <c r="C14" s="93">
        <v>0</v>
      </c>
      <c r="D14" s="94"/>
      <c r="E14" s="95">
        <f t="shared" si="2"/>
        <v>0</v>
      </c>
      <c r="F14" s="92">
        <v>0</v>
      </c>
      <c r="G14" s="91"/>
      <c r="H14" s="96">
        <f t="shared" si="1"/>
        <v>0</v>
      </c>
    </row>
    <row r="15" spans="1:8" s="97" customFormat="1">
      <c r="A15" s="91">
        <f>A14+1</f>
        <v>10</v>
      </c>
      <c r="B15" s="92"/>
      <c r="C15" s="93">
        <v>0</v>
      </c>
      <c r="D15" s="94"/>
      <c r="E15" s="95">
        <f t="shared" si="2"/>
        <v>0</v>
      </c>
      <c r="F15" s="92">
        <v>0</v>
      </c>
      <c r="G15" s="91"/>
      <c r="H15" s="96">
        <f t="shared" si="1"/>
        <v>0</v>
      </c>
    </row>
    <row r="16" spans="1:8" s="97" customFormat="1">
      <c r="A16" s="91">
        <f>A15+1</f>
        <v>11</v>
      </c>
      <c r="B16" s="92"/>
      <c r="C16" s="93">
        <v>0</v>
      </c>
      <c r="D16" s="94"/>
      <c r="E16" s="95">
        <f t="shared" si="2"/>
        <v>0</v>
      </c>
      <c r="F16" s="92">
        <v>0</v>
      </c>
      <c r="G16" s="91"/>
      <c r="H16" s="96">
        <f t="shared" si="1"/>
        <v>0</v>
      </c>
    </row>
    <row r="17" spans="1:8" s="97" customFormat="1">
      <c r="A17" s="91">
        <f t="shared" ref="A17:A25" si="3">A16+1</f>
        <v>12</v>
      </c>
      <c r="B17" s="92"/>
      <c r="C17" s="93">
        <v>0</v>
      </c>
      <c r="D17" s="94"/>
      <c r="E17" s="95">
        <f t="shared" si="2"/>
        <v>0</v>
      </c>
      <c r="F17" s="92">
        <v>0</v>
      </c>
      <c r="G17" s="91"/>
      <c r="H17" s="96">
        <f t="shared" si="1"/>
        <v>0</v>
      </c>
    </row>
    <row r="18" spans="1:8" s="97" customFormat="1">
      <c r="A18" s="91">
        <f t="shared" si="3"/>
        <v>13</v>
      </c>
      <c r="B18" s="92"/>
      <c r="C18" s="93">
        <v>0</v>
      </c>
      <c r="D18" s="94"/>
      <c r="E18" s="95">
        <f t="shared" si="2"/>
        <v>0</v>
      </c>
      <c r="F18" s="92">
        <v>0</v>
      </c>
      <c r="G18" s="91"/>
      <c r="H18" s="96">
        <f t="shared" si="1"/>
        <v>0</v>
      </c>
    </row>
    <row r="19" spans="1:8" s="97" customFormat="1">
      <c r="A19" s="91">
        <f t="shared" si="3"/>
        <v>14</v>
      </c>
      <c r="B19" s="92"/>
      <c r="C19" s="93">
        <v>0</v>
      </c>
      <c r="D19" s="94"/>
      <c r="E19" s="95">
        <f t="shared" si="2"/>
        <v>0</v>
      </c>
      <c r="F19" s="92">
        <v>0</v>
      </c>
      <c r="G19" s="91"/>
      <c r="H19" s="96">
        <f>F19*C19*G19</f>
        <v>0</v>
      </c>
    </row>
    <row r="20" spans="1:8" s="97" customFormat="1">
      <c r="A20" s="91">
        <f t="shared" si="3"/>
        <v>15</v>
      </c>
      <c r="B20" s="92"/>
      <c r="C20" s="93"/>
      <c r="D20" s="94"/>
      <c r="E20" s="95"/>
      <c r="F20" s="92"/>
      <c r="G20" s="91"/>
      <c r="H20" s="96"/>
    </row>
    <row r="21" spans="1:8" s="97" customFormat="1">
      <c r="A21" s="91">
        <f t="shared" si="3"/>
        <v>16</v>
      </c>
      <c r="B21" s="92"/>
      <c r="C21" s="93"/>
      <c r="D21" s="94"/>
      <c r="E21" s="95"/>
      <c r="F21" s="92"/>
      <c r="G21" s="91"/>
      <c r="H21" s="96"/>
    </row>
    <row r="22" spans="1:8" s="97" customFormat="1">
      <c r="A22" s="91">
        <f t="shared" si="3"/>
        <v>17</v>
      </c>
      <c r="B22" s="92"/>
      <c r="C22" s="93"/>
      <c r="D22" s="94"/>
      <c r="E22" s="95"/>
      <c r="F22" s="92"/>
      <c r="G22" s="91"/>
      <c r="H22" s="96"/>
    </row>
    <row r="23" spans="1:8" s="97" customFormat="1">
      <c r="A23" s="91">
        <f t="shared" si="3"/>
        <v>18</v>
      </c>
      <c r="B23" s="92"/>
      <c r="C23" s="93"/>
      <c r="D23" s="94"/>
      <c r="E23" s="95"/>
      <c r="F23" s="92"/>
      <c r="G23" s="91"/>
      <c r="H23" s="96"/>
    </row>
    <row r="24" spans="1:8" s="97" customFormat="1">
      <c r="A24" s="91">
        <f t="shared" si="3"/>
        <v>19</v>
      </c>
      <c r="B24" s="92"/>
      <c r="C24" s="93"/>
      <c r="D24" s="94"/>
      <c r="E24" s="95"/>
      <c r="F24" s="92"/>
      <c r="G24" s="91"/>
      <c r="H24" s="96"/>
    </row>
    <row r="25" spans="1:8" s="97" customFormat="1">
      <c r="A25" s="91">
        <f t="shared" si="3"/>
        <v>20</v>
      </c>
      <c r="B25" s="92"/>
      <c r="C25" s="93"/>
      <c r="D25" s="94"/>
      <c r="E25" s="95"/>
      <c r="F25" s="92"/>
      <c r="G25" s="91"/>
      <c r="H25" s="96"/>
    </row>
    <row r="26" spans="1:8" s="104" customFormat="1" ht="6.6" customHeight="1">
      <c r="A26" s="98"/>
      <c r="B26" s="99"/>
      <c r="C26" s="100"/>
      <c r="D26" s="101"/>
      <c r="E26" s="102"/>
      <c r="F26" s="99"/>
      <c r="G26" s="98"/>
      <c r="H26" s="103"/>
    </row>
    <row r="27" spans="1:8" s="111" customFormat="1">
      <c r="A27" s="105"/>
      <c r="B27" s="106" t="s">
        <v>18</v>
      </c>
      <c r="C27" s="107">
        <f>SUM(C7:C26)</f>
        <v>0</v>
      </c>
      <c r="D27" s="108"/>
      <c r="E27" s="109"/>
      <c r="F27" s="105"/>
      <c r="G27" s="105"/>
      <c r="H27" s="110"/>
    </row>
    <row r="28" spans="1:8" s="111" customFormat="1">
      <c r="A28" s="105">
        <f>A25+1</f>
        <v>21</v>
      </c>
      <c r="B28" s="112" t="s">
        <v>19</v>
      </c>
      <c r="C28" s="113"/>
      <c r="D28" s="114"/>
      <c r="E28" s="115">
        <f>SUM(E7:E27)</f>
        <v>0</v>
      </c>
      <c r="F28" s="105"/>
      <c r="G28" s="105"/>
      <c r="H28" s="116">
        <f>SUM(H7:H27)</f>
        <v>0</v>
      </c>
    </row>
    <row r="29" spans="1:8" s="111" customFormat="1" ht="25.2">
      <c r="A29" s="105">
        <f>A28+1</f>
        <v>22</v>
      </c>
      <c r="B29" s="117" t="s">
        <v>47</v>
      </c>
      <c r="C29" s="118"/>
      <c r="D29" s="119">
        <v>0.1</v>
      </c>
      <c r="E29" s="120">
        <f>E28*D29</f>
        <v>0</v>
      </c>
      <c r="F29" s="121"/>
      <c r="G29" s="121"/>
      <c r="H29" s="121"/>
    </row>
    <row r="30" spans="1:8" s="111" customFormat="1" ht="4.5" customHeight="1">
      <c r="A30" s="105"/>
      <c r="B30" s="122"/>
      <c r="C30" s="113"/>
      <c r="D30" s="123"/>
      <c r="E30" s="124"/>
      <c r="F30" s="105"/>
      <c r="G30" s="105"/>
      <c r="H30" s="105"/>
    </row>
    <row r="31" spans="1:8" s="111" customFormat="1" ht="13.95" customHeight="1">
      <c r="A31" s="105">
        <f>A29+1</f>
        <v>23</v>
      </c>
      <c r="B31" s="323" t="s">
        <v>20</v>
      </c>
      <c r="C31" s="323"/>
      <c r="D31" s="114"/>
      <c r="E31" s="125">
        <f>SUM(E28:E29)</f>
        <v>0</v>
      </c>
      <c r="F31" s="105"/>
      <c r="G31" s="105"/>
      <c r="H31" s="105"/>
    </row>
    <row r="32" spans="1:8" s="111" customFormat="1" ht="19.5" customHeight="1">
      <c r="A32" s="111">
        <f>A31+1</f>
        <v>24</v>
      </c>
      <c r="B32" s="126" t="s">
        <v>45</v>
      </c>
      <c r="D32" s="127"/>
    </row>
    <row r="33" spans="1:7" s="128" customFormat="1">
      <c r="A33" s="111">
        <f>A32+1</f>
        <v>25</v>
      </c>
      <c r="B33" s="128" t="s">
        <v>152</v>
      </c>
      <c r="D33" s="129">
        <v>0.15</v>
      </c>
      <c r="E33" s="125">
        <f>E31*D33</f>
        <v>0</v>
      </c>
    </row>
    <row r="34" spans="1:7" s="128" customFormat="1">
      <c r="A34" s="111">
        <f>A33+1</f>
        <v>26</v>
      </c>
      <c r="B34" s="128" t="s">
        <v>46</v>
      </c>
      <c r="D34" s="129">
        <f>0.25%+1.25%</f>
        <v>1.5000000000000001E-2</v>
      </c>
      <c r="E34" s="125">
        <f>E31*D34</f>
        <v>0</v>
      </c>
    </row>
    <row r="35" spans="1:7" s="128" customFormat="1" ht="13.5" customHeight="1">
      <c r="A35" s="111">
        <f>A34+1</f>
        <v>27</v>
      </c>
      <c r="B35" s="244" t="s">
        <v>205</v>
      </c>
      <c r="D35" s="129">
        <v>0.05</v>
      </c>
      <c r="E35" s="125">
        <f>E31*D35</f>
        <v>0</v>
      </c>
    </row>
    <row r="36" spans="1:7" ht="23.25" customHeight="1">
      <c r="A36" s="19">
        <f>A35+1</f>
        <v>28</v>
      </c>
      <c r="B36" s="321" t="s">
        <v>59</v>
      </c>
      <c r="C36" s="321"/>
      <c r="D36" s="33"/>
      <c r="E36" s="20">
        <f>SUM(E33:E35)+E31</f>
        <v>0</v>
      </c>
    </row>
    <row r="40" spans="1:7" ht="19.5" customHeight="1">
      <c r="G40" s="245"/>
    </row>
  </sheetData>
  <sheetProtection insertRows="0" deleteRows="0" selectLockedCells="1"/>
  <mergeCells count="5">
    <mergeCell ref="B36:C36"/>
    <mergeCell ref="D5:H5"/>
    <mergeCell ref="D1:H1"/>
    <mergeCell ref="B31:C31"/>
    <mergeCell ref="G2:H2"/>
  </mergeCells>
  <phoneticPr fontId="0" type="noConversion"/>
  <pageMargins left="0.8" right="0.15" top="0.25" bottom="0.7" header="0.25" footer="0.15"/>
  <pageSetup fitToHeight="0" orientation="portrait" r:id="rId1"/>
  <headerFooter alignWithMargins="0">
    <oddFooter>&amp;LFIU/Facilities Planning and Construction&amp;R&amp;"Arial Narrow,Regular"&amp;8 2006 0818 Edition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A37" sqref="A37"/>
    </sheetView>
  </sheetViews>
  <sheetFormatPr defaultRowHeight="13.2"/>
  <cols>
    <col min="1" max="1" width="16.33203125" customWidth="1"/>
    <col min="2" max="2" width="57.33203125" customWidth="1"/>
    <col min="3" max="3" width="4.5546875" customWidth="1"/>
    <col min="4" max="4" width="41" customWidth="1"/>
  </cols>
  <sheetData>
    <row r="1" spans="1:4" ht="48" customHeight="1" thickBot="1">
      <c r="A1" s="8"/>
      <c r="B1" s="8"/>
      <c r="C1" s="286" t="s">
        <v>70</v>
      </c>
      <c r="D1" s="286"/>
    </row>
    <row r="2" spans="1:4" ht="55.5" customHeight="1">
      <c r="A2" s="326" t="s">
        <v>44</v>
      </c>
      <c r="B2" s="325" t="s">
        <v>210</v>
      </c>
      <c r="C2" s="325"/>
      <c r="D2" s="325"/>
    </row>
    <row r="3" spans="1:4" ht="19.5" customHeight="1">
      <c r="A3" s="326"/>
      <c r="B3" s="217"/>
      <c r="C3" s="217"/>
      <c r="D3" s="217"/>
    </row>
    <row r="4" spans="1:4" ht="30.75" customHeight="1">
      <c r="A4" s="326"/>
      <c r="B4" s="325" t="s">
        <v>170</v>
      </c>
      <c r="C4" s="325"/>
      <c r="D4" s="325"/>
    </row>
    <row r="5" spans="1:4" ht="18.75" customHeight="1">
      <c r="A5" s="132"/>
      <c r="B5" s="217"/>
      <c r="C5" s="217"/>
      <c r="D5" s="217"/>
    </row>
    <row r="6" spans="1:4" ht="60" customHeight="1">
      <c r="A6" s="13"/>
      <c r="B6" s="325" t="s">
        <v>171</v>
      </c>
      <c r="C6" s="325"/>
      <c r="D6" s="325"/>
    </row>
    <row r="7" spans="1:4" ht="21.75" customHeight="1">
      <c r="A7" s="13"/>
      <c r="B7" s="217"/>
      <c r="C7" s="217"/>
      <c r="D7" s="217"/>
    </row>
    <row r="8" spans="1:4" ht="66.75" customHeight="1">
      <c r="A8" s="13"/>
      <c r="B8" s="325" t="s">
        <v>172</v>
      </c>
      <c r="C8" s="325"/>
      <c r="D8" s="325"/>
    </row>
    <row r="9" spans="1:4" ht="56.25" customHeight="1">
      <c r="A9" s="13"/>
      <c r="B9" s="217"/>
      <c r="C9" s="217"/>
      <c r="D9" s="217"/>
    </row>
    <row r="10" spans="1:4" ht="12.75" customHeight="1">
      <c r="A10" s="6">
        <f>'Minor Project Work Request Form'!A46</f>
        <v>0</v>
      </c>
      <c r="B10" s="13"/>
      <c r="C10" s="13"/>
      <c r="D10" s="13"/>
    </row>
    <row r="11" spans="1:4">
      <c r="A11" s="13"/>
      <c r="B11" s="13"/>
      <c r="C11" s="13"/>
      <c r="D11" s="13"/>
    </row>
    <row r="12" spans="1:4">
      <c r="A12" s="13"/>
      <c r="B12" s="13"/>
      <c r="C12" s="13"/>
      <c r="D12" s="13"/>
    </row>
    <row r="13" spans="1:4">
      <c r="A13" s="13"/>
      <c r="B13" s="13"/>
      <c r="C13" s="13"/>
      <c r="D13" s="13"/>
    </row>
    <row r="14" spans="1:4">
      <c r="A14" s="13"/>
      <c r="B14" s="13"/>
      <c r="C14" s="13"/>
      <c r="D14" s="13"/>
    </row>
    <row r="15" spans="1:4">
      <c r="A15" s="13"/>
      <c r="B15" s="13"/>
      <c r="C15" s="13"/>
      <c r="D15" s="13"/>
    </row>
    <row r="16" spans="1:4">
      <c r="A16" s="13"/>
      <c r="B16" s="13"/>
      <c r="C16" s="13"/>
      <c r="D16" s="13"/>
    </row>
    <row r="17" spans="1:4">
      <c r="A17" s="13"/>
      <c r="B17" s="13"/>
      <c r="C17" s="13"/>
      <c r="D17" s="13"/>
    </row>
    <row r="18" spans="1:4">
      <c r="A18" s="13"/>
      <c r="B18" s="13"/>
      <c r="C18" s="13"/>
      <c r="D18" s="13"/>
    </row>
  </sheetData>
  <sheetProtection sheet="1" objects="1" scenarios="1"/>
  <mergeCells count="6">
    <mergeCell ref="C1:D1"/>
    <mergeCell ref="B6:D6"/>
    <mergeCell ref="B8:D8"/>
    <mergeCell ref="A2:A4"/>
    <mergeCell ref="B2:D2"/>
    <mergeCell ref="B4:D4"/>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MPRF Read Me First</vt:lpstr>
      <vt:lpstr>Minor Project Work Request Form</vt:lpstr>
      <vt:lpstr>SDF Supplemental Data Form</vt:lpstr>
      <vt:lpstr>LIST</vt:lpstr>
      <vt:lpstr>Project Budget Worksheet</vt:lpstr>
      <vt:lpstr>Useful Definitions</vt:lpstr>
      <vt:lpstr>LIST!Print_Area</vt:lpstr>
      <vt:lpstr>'Minor Project Work Request Form'!Print_Area</vt:lpstr>
      <vt:lpstr>'MPRF Read Me First'!Print_Area</vt:lpstr>
      <vt:lpstr>'Project Budget Worksheet'!Print_Area</vt:lpstr>
      <vt:lpstr>'SDF Supplemental Data Form'!Print_Area</vt:lpstr>
      <vt:lpstr>'MPRF Read Me First'!Print_Titles</vt:lpstr>
    </vt:vector>
  </TitlesOfParts>
  <Manager>// ENTER FIU PM NAME</Manager>
  <Company>// ENTER GC CM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MINOR PROJECT REQUEST FORM</dc:title>
  <dc:subject>//ENTER BT# PROJECT NAME</dc:subject>
  <dc:creator>Jose Rodriguez FIU/Facilities Management</dc:creator>
  <dc:description>Contract:  Jose Rodriguez_x000d_
Director Facilities Operations Analysis_x000d_
305.348.4411_x000d_
jrodriguez@fiu.edu</dc:description>
  <cp:lastModifiedBy>Howie Ferguson</cp:lastModifiedBy>
  <cp:lastPrinted>2021-02-16T15:31:58Z</cp:lastPrinted>
  <dcterms:created xsi:type="dcterms:W3CDTF">2003-03-20T20:27:38Z</dcterms:created>
  <dcterms:modified xsi:type="dcterms:W3CDTF">2021-10-29T18:22:37Z</dcterms:modified>
  <cp:category>MPRF</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Patty, I hope this helps you</vt:lpwstr>
  </property>
</Properties>
</file>