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05" yWindow="-75" windowWidth="21615" windowHeight="10200" activeTab="1"/>
  </bookViews>
  <sheets>
    <sheet name="Description" sheetId="25" r:id="rId1"/>
    <sheet name="Summary" sheetId="24" r:id="rId2"/>
    <sheet name="USA-Canada" sheetId="1" r:id="rId3"/>
    <sheet name="Mexico" sheetId="3" r:id="rId4"/>
    <sheet name="Brazil" sheetId="4" r:id="rId5"/>
    <sheet name="Rest of LA" sheetId="5" r:id="rId6"/>
    <sheet name="UK" sheetId="6" r:id="rId7"/>
    <sheet name="Germany" sheetId="7" r:id="rId8"/>
    <sheet name="Benelux-Nordics" sheetId="9" r:id="rId9"/>
    <sheet name="S Europe" sheetId="10" r:id="rId10"/>
    <sheet name="E Block" sheetId="11" r:id="rId11"/>
    <sheet name="Russia" sheetId="12" r:id="rId12"/>
    <sheet name="Africa" sheetId="13" r:id="rId13"/>
    <sheet name="Middle East" sheetId="14" r:id="rId14"/>
    <sheet name="Japan" sheetId="16" r:id="rId15"/>
    <sheet name="OZ-NZ" sheetId="17" r:id="rId16"/>
    <sheet name="Hong Kong" sheetId="18" r:id="rId17"/>
    <sheet name="China" sheetId="19" r:id="rId18"/>
    <sheet name="India" sheetId="20" r:id="rId19"/>
    <sheet name="Sing-Mal" sheetId="21" r:id="rId20"/>
    <sheet name="Indon-Phil-Thai" sheetId="22" r:id="rId21"/>
    <sheet name="Currencies" sheetId="23" r:id="rId22"/>
  </sheets>
  <externalReferences>
    <externalReference r:id="rId23"/>
  </externalReferences>
  <definedNames>
    <definedName name="Currencies">[1]Currencies!$B$3:$B$127</definedName>
    <definedName name="_xlnm.Print_Area" localSheetId="2">'USA-Canada'!$A$1:$W$32</definedName>
    <definedName name="_xlnm.Print_Titles" localSheetId="2">'USA-Canada'!$A:$E</definedName>
  </definedNames>
  <calcPr calcId="145621"/>
</workbook>
</file>

<file path=xl/calcChain.xml><?xml version="1.0" encoding="utf-8"?>
<calcChain xmlns="http://schemas.openxmlformats.org/spreadsheetml/2006/main">
  <c r="A37" i="13" l="1"/>
  <c r="A39" i="13"/>
  <c r="A41" i="13"/>
  <c r="A44" i="13"/>
  <c r="A46" i="13"/>
  <c r="A48" i="13"/>
  <c r="A50" i="13"/>
  <c r="A53" i="13"/>
  <c r="A55" i="13"/>
  <c r="A57" i="13"/>
  <c r="A60" i="13"/>
  <c r="A62" i="13"/>
  <c r="A64" i="13"/>
  <c r="A64" i="22"/>
  <c r="A62" i="22"/>
  <c r="A60" i="22"/>
  <c r="A57" i="22"/>
  <c r="A55" i="22"/>
  <c r="A53" i="22"/>
  <c r="A50" i="22"/>
  <c r="A48" i="22"/>
  <c r="A46" i="22"/>
  <c r="A44" i="22"/>
  <c r="A41" i="22"/>
  <c r="A39" i="22"/>
  <c r="A37" i="22"/>
  <c r="A64" i="21"/>
  <c r="A62" i="21"/>
  <c r="A60" i="21"/>
  <c r="A57" i="21"/>
  <c r="A55" i="21"/>
  <c r="A53" i="21"/>
  <c r="A50" i="21"/>
  <c r="A48" i="21"/>
  <c r="A46" i="21"/>
  <c r="A44" i="21"/>
  <c r="A41" i="21"/>
  <c r="A39" i="21"/>
  <c r="A37" i="21"/>
  <c r="A64" i="20"/>
  <c r="A62" i="20"/>
  <c r="A60" i="20"/>
  <c r="A57" i="20"/>
  <c r="A55" i="20"/>
  <c r="A53" i="20"/>
  <c r="A50" i="20"/>
  <c r="A48" i="20"/>
  <c r="A46" i="20"/>
  <c r="A44" i="20"/>
  <c r="A41" i="20"/>
  <c r="A39" i="20"/>
  <c r="A37" i="20"/>
  <c r="A64" i="19"/>
  <c r="A62" i="19"/>
  <c r="A60" i="19"/>
  <c r="A57" i="19"/>
  <c r="A55" i="19"/>
  <c r="A53" i="19"/>
  <c r="A50" i="19"/>
  <c r="A48" i="19"/>
  <c r="A46" i="19"/>
  <c r="A44" i="19"/>
  <c r="A41" i="19"/>
  <c r="A39" i="19"/>
  <c r="A37" i="19"/>
  <c r="A64" i="18"/>
  <c r="A62" i="18"/>
  <c r="A60" i="18"/>
  <c r="A57" i="18"/>
  <c r="A55" i="18"/>
  <c r="A53" i="18"/>
  <c r="A50" i="18"/>
  <c r="A48" i="18"/>
  <c r="A46" i="18"/>
  <c r="A44" i="18"/>
  <c r="A41" i="18"/>
  <c r="A39" i="18"/>
  <c r="A37" i="18"/>
  <c r="A64" i="17"/>
  <c r="A62" i="17"/>
  <c r="A60" i="17"/>
  <c r="A57" i="17"/>
  <c r="A55" i="17"/>
  <c r="A53" i="17"/>
  <c r="A50" i="17"/>
  <c r="A48" i="17"/>
  <c r="A46" i="17"/>
  <c r="A44" i="17"/>
  <c r="A41" i="17"/>
  <c r="A39" i="17"/>
  <c r="A37" i="17"/>
  <c r="A64" i="16"/>
  <c r="A62" i="16"/>
  <c r="A60" i="16"/>
  <c r="A57" i="16"/>
  <c r="A55" i="16"/>
  <c r="A53" i="16"/>
  <c r="A50" i="16"/>
  <c r="A48" i="16"/>
  <c r="A46" i="16"/>
  <c r="A44" i="16"/>
  <c r="A41" i="16"/>
  <c r="A39" i="16"/>
  <c r="A37" i="16"/>
  <c r="A64" i="14"/>
  <c r="A62" i="14"/>
  <c r="A60" i="14"/>
  <c r="A57" i="14"/>
  <c r="A55" i="14"/>
  <c r="A53" i="14"/>
  <c r="A50" i="14"/>
  <c r="A48" i="14"/>
  <c r="A46" i="14"/>
  <c r="A44" i="14"/>
  <c r="A41" i="14"/>
  <c r="A39" i="14"/>
  <c r="A37" i="14"/>
  <c r="A64" i="12"/>
  <c r="A62" i="12"/>
  <c r="A60" i="12"/>
  <c r="A57" i="12"/>
  <c r="A55" i="12"/>
  <c r="A53" i="12"/>
  <c r="A50" i="12"/>
  <c r="A48" i="12"/>
  <c r="A46" i="12"/>
  <c r="A44" i="12"/>
  <c r="A41" i="12"/>
  <c r="A39" i="12"/>
  <c r="A37" i="12"/>
  <c r="A64" i="11"/>
  <c r="A62" i="11"/>
  <c r="A60" i="11"/>
  <c r="A57" i="11"/>
  <c r="A55" i="11"/>
  <c r="A53" i="11"/>
  <c r="A50" i="11"/>
  <c r="A48" i="11"/>
  <c r="A46" i="11"/>
  <c r="A44" i="11"/>
  <c r="A41" i="11"/>
  <c r="A39" i="11"/>
  <c r="A37" i="11"/>
  <c r="A64" i="10"/>
  <c r="A62" i="10"/>
  <c r="A60" i="10"/>
  <c r="A57" i="10"/>
  <c r="A55" i="10"/>
  <c r="A53" i="10"/>
  <c r="A50" i="10"/>
  <c r="A48" i="10"/>
  <c r="A46" i="10"/>
  <c r="A44" i="10"/>
  <c r="A41" i="10"/>
  <c r="A39" i="10"/>
  <c r="A37" i="10"/>
  <c r="A64" i="9"/>
  <c r="A62" i="9"/>
  <c r="A60" i="9"/>
  <c r="A57" i="9"/>
  <c r="A55" i="9"/>
  <c r="A53" i="9"/>
  <c r="A50" i="9"/>
  <c r="A48" i="9"/>
  <c r="A46" i="9"/>
  <c r="A44" i="9"/>
  <c r="A41" i="9"/>
  <c r="A39" i="9"/>
  <c r="A37" i="9"/>
  <c r="A64" i="7"/>
  <c r="A62" i="7"/>
  <c r="A60" i="7"/>
  <c r="A57" i="7"/>
  <c r="A55" i="7"/>
  <c r="A53" i="7"/>
  <c r="A50" i="7"/>
  <c r="A48" i="7"/>
  <c r="A46" i="7"/>
  <c r="A44" i="7"/>
  <c r="A41" i="7"/>
  <c r="A39" i="7"/>
  <c r="A37" i="7"/>
  <c r="A64" i="6"/>
  <c r="A62" i="6"/>
  <c r="A60" i="6"/>
  <c r="A57" i="6"/>
  <c r="A55" i="6"/>
  <c r="A53" i="6"/>
  <c r="A50" i="6"/>
  <c r="A48" i="6"/>
  <c r="A46" i="6"/>
  <c r="A44" i="6"/>
  <c r="A41" i="6"/>
  <c r="A39" i="6"/>
  <c r="A37" i="6"/>
  <c r="A64" i="5"/>
  <c r="A62" i="5"/>
  <c r="A60" i="5"/>
  <c r="A57" i="5"/>
  <c r="A55" i="5"/>
  <c r="A53" i="5"/>
  <c r="A50" i="5"/>
  <c r="A48" i="5"/>
  <c r="A46" i="5"/>
  <c r="A44" i="5"/>
  <c r="A41" i="5"/>
  <c r="A39" i="5"/>
  <c r="A37" i="5"/>
  <c r="A64" i="4"/>
  <c r="A62" i="4"/>
  <c r="A60" i="4"/>
  <c r="A57" i="4"/>
  <c r="A55" i="4"/>
  <c r="A53" i="4"/>
  <c r="A50" i="4"/>
  <c r="A48" i="4"/>
  <c r="A46" i="4"/>
  <c r="A44" i="4"/>
  <c r="A41" i="4"/>
  <c r="A39" i="4"/>
  <c r="A37" i="4"/>
  <c r="A64" i="3" l="1"/>
  <c r="A62" i="3"/>
  <c r="A60" i="3"/>
  <c r="A57" i="3"/>
  <c r="A55" i="3"/>
  <c r="A53" i="3"/>
  <c r="A50" i="3"/>
  <c r="A48" i="3"/>
  <c r="A46" i="3"/>
  <c r="A44" i="3"/>
  <c r="A41" i="3"/>
  <c r="A39" i="3"/>
  <c r="A37" i="3"/>
  <c r="A64" i="1" l="1"/>
  <c r="A62" i="1"/>
  <c r="A60" i="1"/>
  <c r="A57" i="1"/>
  <c r="A55" i="1"/>
  <c r="A53" i="1"/>
  <c r="A50" i="1" l="1"/>
  <c r="A48" i="1"/>
  <c r="A46" i="1"/>
  <c r="A44" i="1"/>
  <c r="A41" i="1"/>
  <c r="A39" i="1"/>
  <c r="A37" i="1"/>
  <c r="D127" i="23" l="1"/>
  <c r="D126" i="23"/>
  <c r="D125" i="23"/>
  <c r="D124" i="23"/>
  <c r="D123" i="23"/>
  <c r="D122" i="23"/>
  <c r="D121" i="23"/>
  <c r="D120" i="23"/>
  <c r="D119" i="23"/>
  <c r="D118" i="23"/>
  <c r="D117" i="23"/>
  <c r="D116" i="23"/>
  <c r="D115" i="23"/>
  <c r="D114" i="23"/>
  <c r="D113" i="23"/>
  <c r="D112" i="23"/>
  <c r="D111" i="23"/>
  <c r="D110" i="23"/>
  <c r="D109" i="23"/>
  <c r="D108" i="23"/>
  <c r="D107" i="23"/>
  <c r="D106" i="23"/>
  <c r="D105" i="23"/>
  <c r="D104" i="23"/>
  <c r="D103" i="23"/>
  <c r="D102" i="23"/>
  <c r="D101" i="23"/>
  <c r="D100" i="23"/>
  <c r="D99" i="23"/>
  <c r="D98" i="23"/>
  <c r="D97" i="23"/>
  <c r="D96" i="23"/>
  <c r="D95" i="23"/>
  <c r="D94" i="23"/>
  <c r="D93" i="23"/>
  <c r="D92" i="23"/>
  <c r="D91" i="23"/>
  <c r="D90" i="23"/>
  <c r="D89" i="23"/>
  <c r="D88" i="23"/>
  <c r="D87" i="23"/>
  <c r="D86" i="23"/>
  <c r="D85" i="23"/>
  <c r="D84" i="23"/>
  <c r="D83" i="23"/>
  <c r="D82" i="23"/>
  <c r="D81" i="23"/>
  <c r="D80" i="23"/>
  <c r="D79" i="23"/>
  <c r="D78" i="23"/>
  <c r="D77" i="23"/>
  <c r="D76" i="23"/>
  <c r="D75" i="23"/>
  <c r="D74" i="23"/>
  <c r="D73" i="23"/>
  <c r="D72" i="23"/>
  <c r="D71" i="23"/>
  <c r="D70" i="23"/>
  <c r="D69" i="23"/>
  <c r="D68" i="23"/>
  <c r="D67" i="23"/>
  <c r="D66" i="23"/>
  <c r="D65" i="23"/>
  <c r="D64" i="23"/>
  <c r="D63" i="23"/>
  <c r="D62" i="23"/>
  <c r="D61" i="23"/>
  <c r="D60" i="23"/>
  <c r="D59" i="23"/>
  <c r="D58" i="23"/>
  <c r="D57" i="23"/>
  <c r="D56" i="23"/>
  <c r="D55" i="23"/>
  <c r="D54" i="23"/>
  <c r="D53" i="23"/>
  <c r="D52" i="23"/>
  <c r="D51" i="23"/>
  <c r="D50" i="23"/>
  <c r="D49" i="23"/>
  <c r="D48" i="23"/>
  <c r="D47" i="23"/>
  <c r="D46" i="23"/>
  <c r="D45" i="23"/>
  <c r="D44" i="23"/>
  <c r="D43" i="23"/>
  <c r="D42" i="23"/>
  <c r="D41" i="23"/>
  <c r="D40" i="23"/>
  <c r="D39" i="23"/>
  <c r="D38" i="23"/>
  <c r="D37" i="23"/>
  <c r="D36" i="23"/>
  <c r="D35" i="23"/>
  <c r="D34" i="23"/>
  <c r="D33" i="23"/>
  <c r="D32" i="23"/>
  <c r="D31" i="23"/>
  <c r="D30" i="23"/>
  <c r="D29" i="23"/>
  <c r="D28" i="23"/>
  <c r="D27" i="23"/>
  <c r="D26" i="23"/>
  <c r="D25" i="23"/>
  <c r="D24" i="23"/>
  <c r="D23" i="23"/>
  <c r="D22" i="23"/>
  <c r="D21" i="23"/>
  <c r="D20" i="23"/>
  <c r="D19" i="23"/>
  <c r="D18" i="23"/>
  <c r="D17" i="23"/>
  <c r="D16" i="23"/>
  <c r="D15" i="23"/>
  <c r="D14" i="23"/>
  <c r="D13" i="23"/>
  <c r="D12" i="23"/>
  <c r="D11" i="23"/>
  <c r="D10" i="23"/>
  <c r="D9" i="23"/>
  <c r="D8" i="23"/>
  <c r="D7" i="23"/>
  <c r="D6" i="23"/>
  <c r="D5" i="23"/>
  <c r="D4" i="23"/>
</calcChain>
</file>

<file path=xl/comments1.xml><?xml version="1.0" encoding="utf-8"?>
<comments xmlns="http://schemas.openxmlformats.org/spreadsheetml/2006/main">
  <authors>
    <author>mchapman</author>
  </authors>
  <commentList>
    <comment ref="A19" authorId="0">
      <text>
        <r>
          <rPr>
            <sz val="9"/>
            <color indexed="81"/>
            <rFont val="Tahoma"/>
            <family val="2"/>
          </rPr>
          <t>France, Italy, Spain &amp; Portugal</t>
        </r>
        <r>
          <rPr>
            <sz val="9"/>
            <color indexed="81"/>
            <rFont val="Tahoma"/>
            <family val="2"/>
          </rPr>
          <t xml:space="preserve">
</t>
        </r>
      </text>
    </comment>
    <comment ref="A21" authorId="0">
      <text>
        <r>
          <rPr>
            <sz val="9"/>
            <color indexed="81"/>
            <rFont val="Tahoma"/>
            <family val="2"/>
          </rPr>
          <t xml:space="preserve">Turkey, Poland, Czech Republic, Greece, Hungary, etc.
</t>
        </r>
      </text>
    </comment>
  </commentList>
</comments>
</file>

<file path=xl/sharedStrings.xml><?xml version="1.0" encoding="utf-8"?>
<sst xmlns="http://schemas.openxmlformats.org/spreadsheetml/2006/main" count="5107" uniqueCount="395">
  <si>
    <t>C01</t>
  </si>
  <si>
    <t>C02</t>
  </si>
  <si>
    <t>C03</t>
  </si>
  <si>
    <t>C04</t>
  </si>
  <si>
    <t>C05</t>
  </si>
  <si>
    <t>C06</t>
  </si>
  <si>
    <t>C07</t>
  </si>
  <si>
    <t>C08</t>
  </si>
  <si>
    <t>C09</t>
  </si>
  <si>
    <t>C10</t>
  </si>
  <si>
    <t>C11</t>
  </si>
  <si>
    <t>C12</t>
  </si>
  <si>
    <t>C13</t>
  </si>
  <si>
    <t>C14</t>
  </si>
  <si>
    <t>C15</t>
  </si>
  <si>
    <t>C16</t>
  </si>
  <si>
    <t>C17</t>
  </si>
  <si>
    <t>C18</t>
  </si>
  <si>
    <t>C19</t>
  </si>
  <si>
    <t>C20</t>
  </si>
  <si>
    <t>C21</t>
  </si>
  <si>
    <t>C22</t>
  </si>
  <si>
    <t>C23</t>
  </si>
  <si>
    <t>C24</t>
  </si>
  <si>
    <t>C25</t>
  </si>
  <si>
    <t>C26</t>
  </si>
  <si>
    <t>C27</t>
  </si>
  <si>
    <t>C28</t>
  </si>
  <si>
    <t>C29</t>
  </si>
  <si>
    <t>C30</t>
  </si>
  <si>
    <t>SW</t>
  </si>
  <si>
    <t>SaaS</t>
  </si>
  <si>
    <t>HW</t>
  </si>
  <si>
    <t>EdBM</t>
  </si>
  <si>
    <t>Crev</t>
  </si>
  <si>
    <t>Erev</t>
  </si>
  <si>
    <t>S</t>
  </si>
  <si>
    <t>M</t>
  </si>
  <si>
    <t>L</t>
  </si>
  <si>
    <t>Busn</t>
  </si>
  <si>
    <t>CC</t>
  </si>
  <si>
    <t>CR</t>
  </si>
  <si>
    <t>Hybr</t>
  </si>
  <si>
    <t>Open Classroom per Student and day</t>
  </si>
  <si>
    <t>Open Virtual Classroom per student and day</t>
  </si>
  <si>
    <t>Dedicated Classroom per Customer Class Day</t>
  </si>
  <si>
    <t>Dedicated Virtual Classroom per Customer Class Day</t>
  </si>
  <si>
    <t>Custom Development per Development Day</t>
  </si>
  <si>
    <t>Certification per Exam attempt</t>
  </si>
  <si>
    <t>GBP</t>
  </si>
  <si>
    <t>EUR</t>
  </si>
  <si>
    <t>USD</t>
  </si>
  <si>
    <t>PL</t>
  </si>
  <si>
    <t>Currencies and Exchange rates</t>
  </si>
  <si>
    <t>Fxrate to EUR</t>
  </si>
  <si>
    <t>Fxrate to USD</t>
  </si>
  <si>
    <t>world bank zone</t>
  </si>
  <si>
    <t>UNITED STATES</t>
  </si>
  <si>
    <t>EUROPEAN UNION</t>
  </si>
  <si>
    <t>UNITED KINGDOM</t>
  </si>
  <si>
    <t>CANADA</t>
  </si>
  <si>
    <t>CAD</t>
  </si>
  <si>
    <t>MEXICO</t>
  </si>
  <si>
    <t>MXN</t>
  </si>
  <si>
    <t>ARGENTINA</t>
  </si>
  <si>
    <t>ARS</t>
  </si>
  <si>
    <t>BRAZIL</t>
  </si>
  <si>
    <t>BRL</t>
  </si>
  <si>
    <t>AUSTRALIA</t>
  </si>
  <si>
    <t>AUD</t>
  </si>
  <si>
    <t>JAPAN</t>
  </si>
  <si>
    <t>JPY</t>
  </si>
  <si>
    <t>SINGAPORE</t>
  </si>
  <si>
    <t>SGD</t>
  </si>
  <si>
    <t>INDIA</t>
  </si>
  <si>
    <t>INR</t>
  </si>
  <si>
    <t>CHINA</t>
  </si>
  <si>
    <t>CNY</t>
  </si>
  <si>
    <t>PHILIPPINES</t>
  </si>
  <si>
    <t>PHP</t>
  </si>
  <si>
    <t>THAILAND</t>
  </si>
  <si>
    <t>THB</t>
  </si>
  <si>
    <t>HONG KONG</t>
  </si>
  <si>
    <t>HKD</t>
  </si>
  <si>
    <t>UNITED ARAB EMIRATES</t>
  </si>
  <si>
    <t>AED</t>
  </si>
  <si>
    <t>RUSSIAN FEDERATION</t>
  </si>
  <si>
    <t>RUB</t>
  </si>
  <si>
    <t>POLAND</t>
  </si>
  <si>
    <t>PLN</t>
  </si>
  <si>
    <t>CZECH REPUBLIC</t>
  </si>
  <si>
    <t>CZK</t>
  </si>
  <si>
    <t>SOUTH AFRICA</t>
  </si>
  <si>
    <t>ZAR</t>
  </si>
  <si>
    <t>TURKEY</t>
  </si>
  <si>
    <t>TRY</t>
  </si>
  <si>
    <t>ARMENIA</t>
  </si>
  <si>
    <t>AMD</t>
  </si>
  <si>
    <t>BAHAMAS</t>
  </si>
  <si>
    <t>BSD</t>
  </si>
  <si>
    <t>BAHRAIN</t>
  </si>
  <si>
    <t>BHD</t>
  </si>
  <si>
    <t>BANGLADESH</t>
  </si>
  <si>
    <t>BDT</t>
  </si>
  <si>
    <t>BANQUE CENTRALE DES ETATS DE L'AFRIQUE DE L'OUEST</t>
  </si>
  <si>
    <t>XOF</t>
  </si>
  <si>
    <t>BANQUE DES ETATS DE L'AFRIQUE CENTRALE</t>
  </si>
  <si>
    <t>XAF</t>
  </si>
  <si>
    <t>BARBADOS</t>
  </si>
  <si>
    <t>BBD</t>
  </si>
  <si>
    <t>BELARUS</t>
  </si>
  <si>
    <t>BYR</t>
  </si>
  <si>
    <t>BERMUDA</t>
  </si>
  <si>
    <t>BMD</t>
  </si>
  <si>
    <t>BHUTAN</t>
  </si>
  <si>
    <t>BTN</t>
  </si>
  <si>
    <t>BOLIVIA</t>
  </si>
  <si>
    <t>BOB</t>
  </si>
  <si>
    <t>BOTSWANA</t>
  </si>
  <si>
    <t>BWP</t>
  </si>
  <si>
    <t>BRUNEI DARUSSALAM</t>
  </si>
  <si>
    <t>BND</t>
  </si>
  <si>
    <t>BULGARIA</t>
  </si>
  <si>
    <t>BGN</t>
  </si>
  <si>
    <t>BURUNDI</t>
  </si>
  <si>
    <t>BIF</t>
  </si>
  <si>
    <t>CAMBODIA</t>
  </si>
  <si>
    <t>KHR</t>
  </si>
  <si>
    <t>CAPE VERDE</t>
  </si>
  <si>
    <t>CVE</t>
  </si>
  <si>
    <t>CHILE</t>
  </si>
  <si>
    <t>CLP</t>
  </si>
  <si>
    <t>COLOMBIA</t>
  </si>
  <si>
    <t>COP</t>
  </si>
  <si>
    <t>COMOROS</t>
  </si>
  <si>
    <t>KMF</t>
  </si>
  <si>
    <t>COSTA RICA</t>
  </si>
  <si>
    <t>CRC</t>
  </si>
  <si>
    <t>CROATIA</t>
  </si>
  <si>
    <t>HRK</t>
  </si>
  <si>
    <t>CUBA</t>
  </si>
  <si>
    <t>CUC</t>
  </si>
  <si>
    <t>DENMARK</t>
  </si>
  <si>
    <t>DKK</t>
  </si>
  <si>
    <t>DJIBOUTI</t>
  </si>
  <si>
    <t>DJF</t>
  </si>
  <si>
    <t>DOMINICAN REPUBLIC</t>
  </si>
  <si>
    <t>DOP</t>
  </si>
  <si>
    <t>ECUADOR</t>
  </si>
  <si>
    <t>ECS</t>
  </si>
  <si>
    <t>EGYPT</t>
  </si>
  <si>
    <t>EGP</t>
  </si>
  <si>
    <t>EL SALVADOR</t>
  </si>
  <si>
    <t>SVC</t>
  </si>
  <si>
    <t>ETHIOPIA</t>
  </si>
  <si>
    <t>ETB</t>
  </si>
  <si>
    <t>FIJI</t>
  </si>
  <si>
    <t>FJD</t>
  </si>
  <si>
    <t>FRENCH POLYNESIA</t>
  </si>
  <si>
    <t>XPF</t>
  </si>
  <si>
    <t>GAMBIA</t>
  </si>
  <si>
    <t>GMD</t>
  </si>
  <si>
    <t>GEORGIA</t>
  </si>
  <si>
    <t>GEL</t>
  </si>
  <si>
    <t>GHANA</t>
  </si>
  <si>
    <t>GHS</t>
  </si>
  <si>
    <t>GUATEMALA</t>
  </si>
  <si>
    <t>GTQ</t>
  </si>
  <si>
    <t>GUINEA</t>
  </si>
  <si>
    <t>GNF</t>
  </si>
  <si>
    <t>HAITI</t>
  </si>
  <si>
    <t>HTG</t>
  </si>
  <si>
    <t>HONDURAS</t>
  </si>
  <si>
    <t>HNL</t>
  </si>
  <si>
    <t>HUNGARY</t>
  </si>
  <si>
    <t>HUF</t>
  </si>
  <si>
    <t>ICELAND</t>
  </si>
  <si>
    <t>ISK</t>
  </si>
  <si>
    <t>INDONESIA</t>
  </si>
  <si>
    <t>IDR</t>
  </si>
  <si>
    <t>IRAQ</t>
  </si>
  <si>
    <t>IQD</t>
  </si>
  <si>
    <t>ISLAMIC REPUBLIC OF IRAN</t>
  </si>
  <si>
    <t>IRR</t>
  </si>
  <si>
    <t>ISRAEL</t>
  </si>
  <si>
    <t>ILS</t>
  </si>
  <si>
    <t>JAMAICA</t>
  </si>
  <si>
    <t>JMD</t>
  </si>
  <si>
    <t>JORDAN</t>
  </si>
  <si>
    <t>JOD</t>
  </si>
  <si>
    <t>KAZAKHSTAN</t>
  </si>
  <si>
    <t>KZT</t>
  </si>
  <si>
    <t>KENYA</t>
  </si>
  <si>
    <t>KES</t>
  </si>
  <si>
    <t>KUWAIT</t>
  </si>
  <si>
    <t>KWD</t>
  </si>
  <si>
    <t>KYRGYZSTAN</t>
  </si>
  <si>
    <t>KGS</t>
  </si>
  <si>
    <t xml:space="preserve">LAO PEOPLE'S DEMOCRATIC  REPUBLIC </t>
  </si>
  <si>
    <t>LAK</t>
  </si>
  <si>
    <t>LATVIA</t>
  </si>
  <si>
    <t>LVL</t>
  </si>
  <si>
    <t>LEBANON</t>
  </si>
  <si>
    <t>LBP</t>
  </si>
  <si>
    <t>LIBYAN ARAB JAMAHIRIYA</t>
  </si>
  <si>
    <t>LYD</t>
  </si>
  <si>
    <t>LITHUANIA</t>
  </si>
  <si>
    <t>LTL</t>
  </si>
  <si>
    <t>MADAGASCAR</t>
  </si>
  <si>
    <t>MGA</t>
  </si>
  <si>
    <t>MALAYSIA</t>
  </si>
  <si>
    <t>MYR</t>
  </si>
  <si>
    <t>MALDIVES</t>
  </si>
  <si>
    <t>MVR</t>
  </si>
  <si>
    <t>MAURITANIA</t>
  </si>
  <si>
    <t>MRO</t>
  </si>
  <si>
    <t>MAURITIUS</t>
  </si>
  <si>
    <t>MUR</t>
  </si>
  <si>
    <t>MONGOLIA</t>
  </si>
  <si>
    <t>MNT</t>
  </si>
  <si>
    <t>MOROCCO</t>
  </si>
  <si>
    <t>MAD</t>
  </si>
  <si>
    <t>MOZAMBIQUE</t>
  </si>
  <si>
    <t>MZN</t>
  </si>
  <si>
    <t>MYANMAR</t>
  </si>
  <si>
    <t>MMK</t>
  </si>
  <si>
    <t>NAMIBIA</t>
  </si>
  <si>
    <t>NAD</t>
  </si>
  <si>
    <t>NEPAL</t>
  </si>
  <si>
    <t>NPR</t>
  </si>
  <si>
    <t>NETHERLANDS ANTILLES</t>
  </si>
  <si>
    <t>ANG</t>
  </si>
  <si>
    <t>NEW ZEALAND</t>
  </si>
  <si>
    <t>NZD</t>
  </si>
  <si>
    <t>NICARAGUA</t>
  </si>
  <si>
    <t>NIO</t>
  </si>
  <si>
    <t>NIGERIA</t>
  </si>
  <si>
    <t>NGN</t>
  </si>
  <si>
    <t>NORWAY</t>
  </si>
  <si>
    <t>NOK</t>
  </si>
  <si>
    <t>OMAN</t>
  </si>
  <si>
    <t>OMR</t>
  </si>
  <si>
    <t>PAKISTAN</t>
  </si>
  <si>
    <t>PKR</t>
  </si>
  <si>
    <t>PANAMA</t>
  </si>
  <si>
    <t>PAB</t>
  </si>
  <si>
    <t>PAPUA NEW GUINEA</t>
  </si>
  <si>
    <t>PGK</t>
  </si>
  <si>
    <t>PARAGUAY</t>
  </si>
  <si>
    <t>PYG</t>
  </si>
  <si>
    <t>PERU</t>
  </si>
  <si>
    <t>PEN</t>
  </si>
  <si>
    <t>PROVINCE OF CHINA TAIWAN</t>
  </si>
  <si>
    <t>TWD</t>
  </si>
  <si>
    <t>QATAR</t>
  </si>
  <si>
    <t>QAR</t>
  </si>
  <si>
    <t>REPUBLIC OF AZERBAIJAN</t>
  </si>
  <si>
    <t>AZN</t>
  </si>
  <si>
    <t>REPUBLIC OF KOREA</t>
  </si>
  <si>
    <t>KRW</t>
  </si>
  <si>
    <t>REPUBLIC OF MOLDOVA</t>
  </si>
  <si>
    <t>MDL</t>
  </si>
  <si>
    <t>REPUBLIC OF UZBEKISTAN</t>
  </si>
  <si>
    <t>UZS</t>
  </si>
  <si>
    <t>ROMANIA</t>
  </si>
  <si>
    <t>RON</t>
  </si>
  <si>
    <t>RWANDA</t>
  </si>
  <si>
    <t>RWF</t>
  </si>
  <si>
    <t>SAUDI ARABIA</t>
  </si>
  <si>
    <t>SAR</t>
  </si>
  <si>
    <t>SERBIA</t>
  </si>
  <si>
    <t>RSD</t>
  </si>
  <si>
    <t>SEYCHELLES</t>
  </si>
  <si>
    <t>SCR</t>
  </si>
  <si>
    <t>SRI LANKA</t>
  </si>
  <si>
    <t>LKR</t>
  </si>
  <si>
    <t>SUDAN</t>
  </si>
  <si>
    <t>SDG</t>
  </si>
  <si>
    <t>SWEDEN</t>
  </si>
  <si>
    <t>SEK</t>
  </si>
  <si>
    <t>SWITZERLAND</t>
  </si>
  <si>
    <t>CHF</t>
  </si>
  <si>
    <t>SYRIAN ARAB REPUBLIC</t>
  </si>
  <si>
    <t>SYP</t>
  </si>
  <si>
    <t>TAJIKISTAN</t>
  </si>
  <si>
    <t>TJS</t>
  </si>
  <si>
    <t>THE DEMOCRATIC REPUBLIC OF CONGO</t>
  </si>
  <si>
    <t>CDF</t>
  </si>
  <si>
    <t>THE FORMER YUGOSLAV REPUBLIC OF MACEDONIA</t>
  </si>
  <si>
    <t>MKD</t>
  </si>
  <si>
    <t>TONGA</t>
  </si>
  <si>
    <t>TOP</t>
  </si>
  <si>
    <t>TRINIDAD AND TOBAGO</t>
  </si>
  <si>
    <t>TTD</t>
  </si>
  <si>
    <t>TUNISIA</t>
  </si>
  <si>
    <t>TND</t>
  </si>
  <si>
    <t>TURKMENISTAN</t>
  </si>
  <si>
    <t>TMM</t>
  </si>
  <si>
    <t>UGANDA</t>
  </si>
  <si>
    <t>UGX</t>
  </si>
  <si>
    <t>UKRAINE</t>
  </si>
  <si>
    <t>UAH</t>
  </si>
  <si>
    <t>UNITED REPUBLIC OF TANZANIA</t>
  </si>
  <si>
    <t>TZS</t>
  </si>
  <si>
    <t>List Price1</t>
  </si>
  <si>
    <t>Average Realized Customer Price1</t>
  </si>
  <si>
    <t>Average Realized Partner Price1</t>
  </si>
  <si>
    <t>List Price2</t>
  </si>
  <si>
    <t xml:space="preserve">Average Realized Customer Price2 </t>
  </si>
  <si>
    <t xml:space="preserve">Average Realized Partner Price2 </t>
  </si>
  <si>
    <t>List Price3</t>
  </si>
  <si>
    <t>Average Realized Customer Price3</t>
  </si>
  <si>
    <t>Average Realized Partner Price3</t>
  </si>
  <si>
    <t>List Price4</t>
  </si>
  <si>
    <t>Average Realized Customer Price4</t>
  </si>
  <si>
    <t>Average Realized Partner Price4</t>
  </si>
  <si>
    <t>List Price5</t>
  </si>
  <si>
    <t>Average Realized Customer Price5</t>
  </si>
  <si>
    <t xml:space="preserve">Average Realized Partner Price5 </t>
  </si>
  <si>
    <t>List Price6</t>
  </si>
  <si>
    <t>Average Realized Customer Price6</t>
  </si>
  <si>
    <t>Average Realized Partner Price6</t>
  </si>
  <si>
    <t>#</t>
  </si>
  <si>
    <t>All companies average</t>
  </si>
  <si>
    <t>total</t>
  </si>
  <si>
    <t>Education Revenue</t>
  </si>
  <si>
    <t>Education Business Model</t>
  </si>
  <si>
    <t>Company Main Business</t>
  </si>
  <si>
    <t>Company Revenue</t>
  </si>
  <si>
    <t># inputs =</t>
  </si>
  <si>
    <t>average =</t>
  </si>
  <si>
    <t>Country</t>
  </si>
  <si>
    <t>List Price</t>
  </si>
  <si>
    <t xml:space="preserve">Average Realized Customer Price </t>
  </si>
  <si>
    <t xml:space="preserve">Average Realized Partner Price </t>
  </si>
  <si>
    <t>Americas</t>
  </si>
  <si>
    <t>US/Canada</t>
  </si>
  <si>
    <t>Mexico</t>
  </si>
  <si>
    <t>Brazil</t>
  </si>
  <si>
    <t>Rest of Latin America</t>
  </si>
  <si>
    <t>EMEA</t>
  </si>
  <si>
    <t>UK</t>
  </si>
  <si>
    <t>Germany</t>
  </si>
  <si>
    <t>Benelux, Nordics</t>
  </si>
  <si>
    <t>Southern Europe</t>
  </si>
  <si>
    <t>Eastern Block Countries</t>
  </si>
  <si>
    <t>Russia</t>
  </si>
  <si>
    <t>Africa</t>
  </si>
  <si>
    <t>Middle East</t>
  </si>
  <si>
    <t>APAC</t>
  </si>
  <si>
    <t>Japan</t>
  </si>
  <si>
    <t>Australia/New Zealand</t>
  </si>
  <si>
    <t>Hong Kong</t>
  </si>
  <si>
    <t>China</t>
  </si>
  <si>
    <t>India</t>
  </si>
  <si>
    <t>Singapore/Malaysia</t>
  </si>
  <si>
    <t>Indonesia, Phillipines, Thailand</t>
  </si>
  <si>
    <t>All prices are in USD</t>
  </si>
  <si>
    <t># of inputs</t>
  </si>
  <si>
    <t>Pricing and Discounting Survey Sep 12 – Apr 13</t>
  </si>
  <si>
    <t>Like every other education manager, you have already faced tough discussions with customers, but also within your own company about education pricing, and often the question comes up how your prices compare to other companies in the market place.</t>
  </si>
  <si>
    <t>The long awaited pricing and discounting survey results address all these questions and prepare you for even the toughest sales calls. </t>
  </si>
  <si>
    <t>This survey consisted of two parts:</t>
  </si>
  <si>
    <t>1. An online 100-140 question questionnaire in Clicktools</t>
  </si>
  <si>
    <t xml:space="preserve">2. An Excel spreadsheet to collect for major countries/regions and learning services both list and street prices. </t>
  </si>
  <si>
    <t>Online Survey</t>
  </si>
  <si>
    <t>The survey results are available in two formats, PDF and Excel spreadsheet. The PDF shows the number of people who answered what for each question along with a relevant bar chart or pie chart. The Excel spreadsheet contains the numbers only in case you want to create your own report.</t>
  </si>
  <si>
    <t>As well as the reports for all inputs, we have also filtered these results as follows:</t>
  </si>
  <si>
    <r>
      <t>·</t>
    </r>
    <r>
      <rPr>
        <sz val="7"/>
        <color theme="1"/>
        <rFont val="Times New Roman"/>
        <family val="1"/>
      </rPr>
      <t xml:space="preserve">         </t>
    </r>
    <r>
      <rPr>
        <sz val="11"/>
        <color theme="1"/>
        <rFont val="Calibri"/>
        <family val="2"/>
        <scheme val="minor"/>
      </rPr>
      <t>Type of company business – hardware (HW), software (SW) and software as a service (SaaS)</t>
    </r>
  </si>
  <si>
    <r>
      <t>·</t>
    </r>
    <r>
      <rPr>
        <sz val="7"/>
        <color theme="1"/>
        <rFont val="Times New Roman"/>
        <family val="1"/>
      </rPr>
      <t xml:space="preserve">         </t>
    </r>
    <r>
      <rPr>
        <sz val="11"/>
        <color theme="1"/>
        <rFont val="Calibri"/>
        <family val="2"/>
        <scheme val="minor"/>
      </rPr>
      <t>Size of company revenue – up to $500M, $500M-$1B and more than $1B</t>
    </r>
  </si>
  <si>
    <r>
      <t>·</t>
    </r>
    <r>
      <rPr>
        <sz val="7"/>
        <color theme="1"/>
        <rFont val="Times New Roman"/>
        <family val="1"/>
      </rPr>
      <t xml:space="preserve">         </t>
    </r>
    <r>
      <rPr>
        <sz val="11"/>
        <color theme="1"/>
        <rFont val="Calibri"/>
        <family val="2"/>
        <scheme val="minor"/>
      </rPr>
      <t>Education business model – profit and loss (P&amp;L), cost recovery (CR), cost center (CC) and a hybrid.</t>
    </r>
  </si>
  <si>
    <t>Excel Spreadsheet</t>
  </si>
  <si>
    <t>30 companies completed the spreadsheet which asked for the list price, the average realized customer price and the average realized partner price for the following six offerings:</t>
  </si>
  <si>
    <r>
      <t>1.</t>
    </r>
    <r>
      <rPr>
        <sz val="7"/>
        <color theme="1"/>
        <rFont val="Times New Roman"/>
        <family val="1"/>
      </rPr>
      <t xml:space="preserve">       </t>
    </r>
    <r>
      <rPr>
        <sz val="11"/>
        <color theme="1"/>
        <rFont val="Calibri"/>
        <family val="2"/>
        <scheme val="minor"/>
      </rPr>
      <t>Open (scheduled) classroom per student day</t>
    </r>
  </si>
  <si>
    <r>
      <t>2.</t>
    </r>
    <r>
      <rPr>
        <sz val="7"/>
        <color theme="1"/>
        <rFont val="Times New Roman"/>
        <family val="1"/>
      </rPr>
      <t xml:space="preserve">       </t>
    </r>
    <r>
      <rPr>
        <sz val="11"/>
        <color theme="1"/>
        <rFont val="Calibri"/>
        <family val="2"/>
        <scheme val="minor"/>
      </rPr>
      <t>Open (scheduled) virtual classroom per student day</t>
    </r>
  </si>
  <si>
    <r>
      <t>3.</t>
    </r>
    <r>
      <rPr>
        <sz val="7"/>
        <color theme="1"/>
        <rFont val="Times New Roman"/>
        <family val="1"/>
      </rPr>
      <t xml:space="preserve">       </t>
    </r>
    <r>
      <rPr>
        <sz val="11"/>
        <color theme="1"/>
        <rFont val="Calibri"/>
        <family val="2"/>
        <scheme val="minor"/>
      </rPr>
      <t>Dedicated (private) classroom per class day</t>
    </r>
  </si>
  <si>
    <r>
      <t>4.</t>
    </r>
    <r>
      <rPr>
        <sz val="7"/>
        <color theme="1"/>
        <rFont val="Times New Roman"/>
        <family val="1"/>
      </rPr>
      <t xml:space="preserve">       </t>
    </r>
    <r>
      <rPr>
        <sz val="11"/>
        <color theme="1"/>
        <rFont val="Calibri"/>
        <family val="2"/>
        <scheme val="minor"/>
      </rPr>
      <t>Dedicated (private) virtual classroom per class day</t>
    </r>
  </si>
  <si>
    <r>
      <t>5.</t>
    </r>
    <r>
      <rPr>
        <sz val="7"/>
        <color theme="1"/>
        <rFont val="Times New Roman"/>
        <family val="1"/>
      </rPr>
      <t xml:space="preserve">       </t>
    </r>
    <r>
      <rPr>
        <sz val="11"/>
        <color theme="1"/>
        <rFont val="Calibri"/>
        <family val="2"/>
        <scheme val="minor"/>
      </rPr>
      <t>Custom development per development day</t>
    </r>
  </si>
  <si>
    <r>
      <t>6.</t>
    </r>
    <r>
      <rPr>
        <sz val="7"/>
        <color theme="1"/>
        <rFont val="Times New Roman"/>
        <family val="1"/>
      </rPr>
      <t xml:space="preserve">       </t>
    </r>
    <r>
      <rPr>
        <sz val="11"/>
        <color theme="1"/>
        <rFont val="Calibri"/>
        <family val="2"/>
        <scheme val="minor"/>
      </rPr>
      <t>Certification exam attempt.</t>
    </r>
  </si>
  <si>
    <t>They were asked for the following geographies:</t>
  </si>
  <si>
    <r>
      <t>·</t>
    </r>
    <r>
      <rPr>
        <sz val="7"/>
        <color theme="1"/>
        <rFont val="Times New Roman"/>
        <family val="1"/>
      </rPr>
      <t xml:space="preserve">         </t>
    </r>
    <r>
      <rPr>
        <sz val="11"/>
        <color theme="1"/>
        <rFont val="Calibri"/>
        <family val="2"/>
        <scheme val="minor"/>
      </rPr>
      <t>Americas (USA and Canada, Mexico, Brazil, Rest of Latin America)</t>
    </r>
  </si>
  <si>
    <r>
      <t>·</t>
    </r>
    <r>
      <rPr>
        <sz val="7"/>
        <color theme="1"/>
        <rFont val="Times New Roman"/>
        <family val="1"/>
      </rPr>
      <t xml:space="preserve">         </t>
    </r>
    <r>
      <rPr>
        <sz val="11"/>
        <color theme="1"/>
        <rFont val="Calibri"/>
        <family val="2"/>
        <scheme val="minor"/>
      </rPr>
      <t>EMEA (UK, Germany, Benelux/Nordics, Southern Europe, Eastern Block, Russia, Africa, Middle East)</t>
    </r>
  </si>
  <si>
    <r>
      <t>·</t>
    </r>
    <r>
      <rPr>
        <sz val="7"/>
        <color theme="1"/>
        <rFont val="Times New Roman"/>
        <family val="1"/>
      </rPr>
      <t xml:space="preserve">         </t>
    </r>
    <r>
      <rPr>
        <sz val="11"/>
        <color theme="1"/>
        <rFont val="Calibri"/>
        <family val="2"/>
        <scheme val="minor"/>
      </rPr>
      <t>Asia Pacific (Japan, Australia/New Zealand, Hong Kong, China, India, Singapore/Malaysia, Indonesia/Philippines/Thailand)</t>
    </r>
  </si>
  <si>
    <t>Of course, not all companies make the same offerings in all geographies so the number of data points varies. Input was taken in local currency where appropriate then converted to US dollars.</t>
  </si>
  <si>
    <t>The master spreadsheet has 22 tabs as follows:</t>
  </si>
  <si>
    <r>
      <t>·</t>
    </r>
    <r>
      <rPr>
        <sz val="7"/>
        <color theme="1"/>
        <rFont val="Times New Roman"/>
        <family val="1"/>
      </rPr>
      <t xml:space="preserve">         </t>
    </r>
    <r>
      <rPr>
        <sz val="11"/>
        <color theme="1"/>
        <rFont val="Calibri"/>
        <family val="2"/>
        <scheme val="minor"/>
      </rPr>
      <t>A description of the project</t>
    </r>
  </si>
  <si>
    <r>
      <t>·</t>
    </r>
    <r>
      <rPr>
        <sz val="7"/>
        <color theme="1"/>
        <rFont val="Times New Roman"/>
        <family val="1"/>
      </rPr>
      <t xml:space="preserve">         </t>
    </r>
    <r>
      <rPr>
        <sz val="11"/>
        <color theme="1"/>
        <rFont val="Calibri"/>
        <family val="2"/>
        <scheme val="minor"/>
      </rPr>
      <t>Summary of prices</t>
    </r>
  </si>
  <si>
    <r>
      <t>·</t>
    </r>
    <r>
      <rPr>
        <sz val="7"/>
        <color theme="1"/>
        <rFont val="Times New Roman"/>
        <family val="1"/>
      </rPr>
      <t xml:space="preserve">         </t>
    </r>
    <r>
      <rPr>
        <sz val="11"/>
        <color theme="1"/>
        <rFont val="Calibri"/>
        <family val="2"/>
        <scheme val="minor"/>
      </rPr>
      <t>Individual inputs for Americas (4), EMEA (8) and Asia Pacific (7)</t>
    </r>
  </si>
  <si>
    <r>
      <t>·</t>
    </r>
    <r>
      <rPr>
        <sz val="7"/>
        <color theme="1"/>
        <rFont val="Times New Roman"/>
        <family val="1"/>
      </rPr>
      <t xml:space="preserve">         </t>
    </r>
    <r>
      <rPr>
        <sz val="11"/>
        <color theme="1"/>
        <rFont val="Calibri"/>
        <family val="2"/>
        <scheme val="minor"/>
      </rPr>
      <t>Currency matrix.</t>
    </r>
  </si>
  <si>
    <t>Summary of Prices</t>
  </si>
  <si>
    <t>For each of the three prices in the six offerings there is one line for the country/area and one for the number of inputs.</t>
  </si>
  <si>
    <t>Country/Area Input</t>
  </si>
  <si>
    <r>
      <t>·</t>
    </r>
    <r>
      <rPr>
        <sz val="7"/>
        <color theme="1"/>
        <rFont val="Times New Roman"/>
        <family val="1"/>
      </rPr>
      <t xml:space="preserve">         </t>
    </r>
    <r>
      <rPr>
        <sz val="11"/>
        <color theme="1"/>
        <rFont val="Calibri"/>
        <family val="2"/>
        <scheme val="minor"/>
      </rPr>
      <t>Size of education revenue – up to $1M, $1M-$10M and more than $10M</t>
    </r>
  </si>
  <si>
    <t>So there are in fact 2 x (1+3+3+4+3) reports, which are 28 in all.</t>
  </si>
  <si>
    <t>In all of the 19 country/area tabs there are the companies (coded C01-C30) and their characteristics (the four described above – Crev, Busn, EdBM, and Erev) then their input for the 6 x 3 items. Underneath, there are the averages overall and by individual characteristic.</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</si>
</sst>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09]#,##0"/>
    <numFmt numFmtId="165" formatCode="_-* #,##0.00\ _€_-;\-* #,##0.00\ _€_-;_-* &quot;-&quot;??\ _€_-;_-@_-"/>
    <numFmt numFmtId="166" formatCode="0.00000"/>
    <numFmt numFmtId="167" formatCode="_-* #,##0.00000\ _F_-;\-* #,##0.00000\ _F_-;_-* &quot;-&quot;??\ _F_-;_-@_-"/>
    <numFmt numFmtId="168" formatCode="[$$-409]#,##0_ ;\-[$$-409]#,##0\ "/>
    <numFmt numFmtId="169" formatCode="#,##0_ ;\-#,##0\ "/>
    <numFmt numFmtId="170" formatCode="_-* #,##0\ _€_-;\-* #,##0\ _€_-;_-* &quot;-&quot;??\ _€_-;_-@_-"/>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1"/>
      <color theme="1"/>
      <name val="Calibri"/>
      <family val="2"/>
      <scheme val="minor"/>
    </font>
    <font>
      <sz val="10"/>
      <name val="Arial"/>
      <family val="2"/>
    </font>
    <font>
      <b/>
      <sz val="10"/>
      <color indexed="12"/>
      <name val="Arial"/>
      <family val="2"/>
    </font>
    <font>
      <sz val="10"/>
      <color theme="1"/>
      <name val="Arial"/>
      <family val="2"/>
    </font>
    <font>
      <b/>
      <sz val="10"/>
      <name val="Arial"/>
      <family val="2"/>
    </font>
    <font>
      <b/>
      <sz val="10"/>
      <color theme="1"/>
      <name val="Arial"/>
      <family val="2"/>
    </font>
    <font>
      <b/>
      <sz val="14"/>
      <color theme="1"/>
      <name val="Arial"/>
      <family val="2"/>
    </font>
    <font>
      <sz val="9"/>
      <color indexed="81"/>
      <name val="Tahoma"/>
      <family val="2"/>
    </font>
    <font>
      <b/>
      <sz val="16"/>
      <color theme="1"/>
      <name val="Calibri"/>
      <family val="2"/>
      <scheme val="minor"/>
    </font>
    <font>
      <sz val="11"/>
      <color theme="1"/>
      <name val="Symbol"/>
      <family val="1"/>
      <charset val="2"/>
    </font>
    <font>
      <sz val="7"/>
      <color theme="1"/>
      <name val="Times New Roman"/>
      <family val="1"/>
    </font>
    <font>
      <sz val="10"/>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rgb="FFCCFFFF"/>
        <bgColor indexed="64"/>
      </patternFill>
    </fill>
    <fill>
      <patternFill patternType="solid">
        <fgColor rgb="FFFFCCCC"/>
        <bgColor indexed="64"/>
      </patternFill>
    </fill>
    <fill>
      <patternFill patternType="solid">
        <fgColor rgb="FFFF9966"/>
        <bgColor indexed="64"/>
      </patternFill>
    </fill>
    <fill>
      <patternFill patternType="solid">
        <fgColor rgb="FFFFFFCC"/>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style="thin">
        <color auto="1"/>
      </bottom>
      <diagonal/>
    </border>
  </borders>
  <cellStyleXfs count="2">
    <xf numFmtId="0" fontId="0" fillId="0" borderId="0"/>
    <xf numFmtId="165" fontId="3" fillId="0" borderId="0" applyFont="0" applyFill="0" applyBorder="0" applyAlignment="0" applyProtection="0"/>
  </cellStyleXfs>
  <cellXfs count="54">
    <xf numFmtId="0" fontId="0" fillId="0" borderId="0" xfId="0"/>
    <xf numFmtId="164" fontId="0" fillId="0" borderId="0" xfId="0" applyNumberFormat="1"/>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0" xfId="0"/>
    <xf numFmtId="167" fontId="5" fillId="0" borderId="5" xfId="1" applyNumberFormat="1" applyFont="1" applyFill="1" applyBorder="1" applyAlignment="1">
      <alignment horizontal="center"/>
    </xf>
    <xf numFmtId="0" fontId="6" fillId="0" borderId="0" xfId="0" applyFont="1"/>
    <xf numFmtId="0" fontId="8" fillId="0" borderId="0" xfId="0" applyFont="1"/>
    <xf numFmtId="0" fontId="9" fillId="0" borderId="0" xfId="0" applyFont="1"/>
    <xf numFmtId="0" fontId="4" fillId="0" borderId="5" xfId="0" applyFont="1" applyFill="1" applyBorder="1"/>
    <xf numFmtId="0" fontId="7" fillId="0" borderId="5" xfId="0" applyFont="1" applyFill="1" applyBorder="1"/>
    <xf numFmtId="166" fontId="4" fillId="0" borderId="5" xfId="0" applyNumberFormat="1" applyFont="1" applyFill="1" applyBorder="1"/>
    <xf numFmtId="1" fontId="0" fillId="0" borderId="0" xfId="0" applyNumberFormat="1"/>
    <xf numFmtId="164" fontId="0" fillId="0" borderId="0" xfId="0" applyNumberFormat="1" applyFill="1"/>
    <xf numFmtId="3" fontId="0" fillId="0" borderId="0" xfId="0" applyNumberFormat="1"/>
    <xf numFmtId="0" fontId="0" fillId="0" borderId="0" xfId="0" applyFill="1" applyBorder="1"/>
    <xf numFmtId="168" fontId="0" fillId="0" borderId="0" xfId="0" applyNumberFormat="1"/>
    <xf numFmtId="169" fontId="0" fillId="0" borderId="0" xfId="0" applyNumberFormat="1"/>
    <xf numFmtId="169" fontId="0" fillId="0" borderId="0" xfId="0" applyNumberFormat="1" applyFill="1"/>
    <xf numFmtId="0" fontId="0" fillId="0" borderId="0" xfId="0" applyFill="1"/>
    <xf numFmtId="0" fontId="1" fillId="0" borderId="0" xfId="0" applyFont="1"/>
    <xf numFmtId="164" fontId="0" fillId="0" borderId="0" xfId="0" applyNumberFormat="1" applyAlignment="1">
      <alignment horizontal="right"/>
    </xf>
    <xf numFmtId="0" fontId="1" fillId="0" borderId="6" xfId="0" applyFont="1" applyBorder="1" applyAlignment="1">
      <alignment horizontal="center"/>
    </xf>
    <xf numFmtId="0" fontId="2" fillId="3" borderId="7" xfId="0" applyFont="1" applyFill="1" applyBorder="1" applyAlignment="1">
      <alignment horizontal="center" vertical="center" wrapText="1"/>
    </xf>
    <xf numFmtId="0" fontId="1" fillId="4" borderId="4" xfId="0" applyFont="1" applyFill="1" applyBorder="1" applyAlignment="1">
      <alignment horizontal="left"/>
    </xf>
    <xf numFmtId="0" fontId="0" fillId="0" borderId="8" xfId="0" applyBorder="1"/>
    <xf numFmtId="0" fontId="0" fillId="0" borderId="10" xfId="0" applyFill="1" applyBorder="1"/>
    <xf numFmtId="0" fontId="0" fillId="0" borderId="12" xfId="0" applyFill="1" applyBorder="1"/>
    <xf numFmtId="0" fontId="0" fillId="0" borderId="10" xfId="0" applyBorder="1"/>
    <xf numFmtId="0" fontId="0" fillId="0" borderId="8" xfId="0" applyFill="1" applyBorder="1"/>
    <xf numFmtId="170" fontId="0" fillId="5" borderId="0" xfId="1" applyNumberFormat="1" applyFont="1" applyFill="1" applyBorder="1"/>
    <xf numFmtId="168" fontId="0" fillId="5" borderId="9" xfId="1" applyNumberFormat="1" applyFont="1" applyFill="1" applyBorder="1" applyAlignment="1">
      <alignment horizontal="center" vertical="center"/>
    </xf>
    <xf numFmtId="169" fontId="0" fillId="5" borderId="9" xfId="1" applyNumberFormat="1" applyFont="1" applyFill="1" applyBorder="1" applyAlignment="1">
      <alignment horizontal="center" vertical="center"/>
    </xf>
    <xf numFmtId="168" fontId="0" fillId="5" borderId="11" xfId="1" applyNumberFormat="1" applyFont="1" applyFill="1" applyBorder="1" applyAlignment="1">
      <alignment horizontal="center" vertical="center"/>
    </xf>
    <xf numFmtId="169" fontId="0" fillId="5" borderId="11" xfId="1" applyNumberFormat="1" applyFont="1" applyFill="1" applyBorder="1" applyAlignment="1">
      <alignment horizontal="center" vertical="center"/>
    </xf>
    <xf numFmtId="170" fontId="0" fillId="0" borderId="0" xfId="1" applyNumberFormat="1" applyFont="1" applyFill="1" applyBorder="1"/>
    <xf numFmtId="170" fontId="0" fillId="0" borderId="0" xfId="0" applyNumberFormat="1" applyFill="1" applyBorder="1"/>
    <xf numFmtId="168" fontId="0" fillId="5" borderId="13" xfId="1" applyNumberFormat="1" applyFont="1" applyFill="1" applyBorder="1" applyAlignment="1">
      <alignment horizontal="center" vertical="center"/>
    </xf>
    <xf numFmtId="0" fontId="0" fillId="0" borderId="5" xfId="0" applyFill="1" applyBorder="1"/>
    <xf numFmtId="0" fontId="11" fillId="0" borderId="0" xfId="0" applyFont="1" applyAlignment="1">
      <alignment vertical="center"/>
    </xf>
    <xf numFmtId="0" fontId="0" fillId="0" borderId="0" xfId="0" applyAlignment="1">
      <alignment vertical="center" wrapText="1"/>
    </xf>
    <xf numFmtId="0" fontId="0" fillId="0" borderId="0" xfId="0" applyAlignment="1">
      <alignment horizontal="left" vertical="center" wrapText="1"/>
    </xf>
    <xf numFmtId="0" fontId="1" fillId="0" borderId="0" xfId="0" applyFont="1" applyAlignment="1">
      <alignment vertical="center" wrapText="1"/>
    </xf>
    <xf numFmtId="0" fontId="12" fillId="0" borderId="0" xfId="0" applyFont="1" applyAlignment="1">
      <alignment horizontal="left" vertical="center" wrapText="1"/>
    </xf>
    <xf numFmtId="0" fontId="14" fillId="0" borderId="0" xfId="0" applyFont="1" applyAlignment="1">
      <alignment horizontal="left" vertical="center" wrapText="1"/>
    </xf>
    <xf numFmtId="0" fontId="15" fillId="0" borderId="0" xfId="0" applyFont="1" applyAlignment="1">
      <alignment vertical="center" wrapText="1"/>
    </xf>
    <xf numFmtId="0" fontId="0" fillId="0" borderId="0" xfId="0" applyAlignment="1">
      <alignment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cellXfs>
  <cellStyles count="2">
    <cellStyle name="Comm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0</xdr:col>
      <xdr:colOff>5731510</xdr:colOff>
      <xdr:row>36</xdr:row>
      <xdr:rowOff>48260</xdr:rowOff>
    </xdr:to>
    <xdr:pic>
      <xdr:nvPicPr>
        <xdr:cNvPr id="4" name="Picture 3" descr="C:\Users\MWD\AppData\Local\Temp\SNAGHTML6bcb1d.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86700"/>
          <a:ext cx="5731510" cy="2791460"/>
        </a:xfrm>
        <a:prstGeom prst="rect">
          <a:avLst/>
        </a:prstGeom>
        <a:noFill/>
        <a:ln>
          <a:noFill/>
        </a:ln>
      </xdr:spPr>
    </xdr:pic>
    <xdr:clientData/>
  </xdr:twoCellAnchor>
  <xdr:twoCellAnchor editAs="oneCell">
    <xdr:from>
      <xdr:col>0</xdr:col>
      <xdr:colOff>0</xdr:colOff>
      <xdr:row>40</xdr:row>
      <xdr:rowOff>0</xdr:rowOff>
    </xdr:from>
    <xdr:to>
      <xdr:col>0</xdr:col>
      <xdr:colOff>5731510</xdr:colOff>
      <xdr:row>41</xdr:row>
      <xdr:rowOff>1905</xdr:rowOff>
    </xdr:to>
    <xdr:pic>
      <xdr:nvPicPr>
        <xdr:cNvPr id="5" name="Picture 4" descr="C:\Users\MWD\AppData\Local\Temp\SNAGHTML6e259b.PN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468100"/>
          <a:ext cx="5731510" cy="228790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ist and Sales Prices"/>
      <sheetName val="Currencies"/>
    </sheetNames>
    <sheetDataSet>
      <sheetData sheetId="0"/>
      <sheetData sheetId="1">
        <row r="12">
          <cell r="C12">
            <v>697</v>
          </cell>
        </row>
      </sheetData>
      <sheetData sheetId="2">
        <row r="3">
          <cell r="B3" t="str">
            <v>USD</v>
          </cell>
        </row>
        <row r="4">
          <cell r="B4" t="str">
            <v>EUR</v>
          </cell>
        </row>
        <row r="5">
          <cell r="B5" t="str">
            <v>GBP</v>
          </cell>
        </row>
        <row r="6">
          <cell r="B6" t="str">
            <v>CAD</v>
          </cell>
        </row>
        <row r="7">
          <cell r="B7" t="str">
            <v>MXN</v>
          </cell>
        </row>
        <row r="8">
          <cell r="B8" t="str">
            <v>ARS</v>
          </cell>
        </row>
        <row r="9">
          <cell r="B9" t="str">
            <v>BRL</v>
          </cell>
        </row>
        <row r="10">
          <cell r="B10" t="str">
            <v>AUD</v>
          </cell>
        </row>
        <row r="11">
          <cell r="B11" t="str">
            <v>JPY</v>
          </cell>
        </row>
        <row r="12">
          <cell r="B12" t="str">
            <v>SGD</v>
          </cell>
        </row>
        <row r="13">
          <cell r="B13" t="str">
            <v>INR</v>
          </cell>
        </row>
        <row r="14">
          <cell r="B14" t="str">
            <v>CNY</v>
          </cell>
        </row>
        <row r="15">
          <cell r="B15" t="str">
            <v>PHP</v>
          </cell>
        </row>
        <row r="16">
          <cell r="B16" t="str">
            <v>THB</v>
          </cell>
        </row>
        <row r="17">
          <cell r="B17" t="str">
            <v>HKD</v>
          </cell>
        </row>
        <row r="18">
          <cell r="B18" t="str">
            <v>AED</v>
          </cell>
        </row>
        <row r="19">
          <cell r="B19" t="str">
            <v>RUB</v>
          </cell>
        </row>
        <row r="20">
          <cell r="B20" t="str">
            <v>PLN</v>
          </cell>
        </row>
        <row r="21">
          <cell r="B21" t="str">
            <v>CZK</v>
          </cell>
        </row>
        <row r="22">
          <cell r="B22" t="str">
            <v>ZAR</v>
          </cell>
        </row>
        <row r="23">
          <cell r="B23" t="str">
            <v>TRY</v>
          </cell>
        </row>
        <row r="24">
          <cell r="B24" t="str">
            <v>AMD</v>
          </cell>
        </row>
        <row r="25">
          <cell r="B25" t="str">
            <v>BSD</v>
          </cell>
        </row>
        <row r="26">
          <cell r="B26" t="str">
            <v>BHD</v>
          </cell>
        </row>
        <row r="27">
          <cell r="B27" t="str">
            <v>BDT</v>
          </cell>
        </row>
        <row r="28">
          <cell r="B28" t="str">
            <v>XOF</v>
          </cell>
        </row>
        <row r="29">
          <cell r="B29" t="str">
            <v>XAF</v>
          </cell>
        </row>
        <row r="30">
          <cell r="B30" t="str">
            <v>BBD</v>
          </cell>
        </row>
        <row r="31">
          <cell r="B31" t="str">
            <v>BYR</v>
          </cell>
        </row>
        <row r="32">
          <cell r="B32" t="str">
            <v>BMD</v>
          </cell>
        </row>
        <row r="33">
          <cell r="B33" t="str">
            <v>BTN</v>
          </cell>
        </row>
        <row r="34">
          <cell r="B34" t="str">
            <v>BOB</v>
          </cell>
        </row>
        <row r="35">
          <cell r="B35" t="str">
            <v>BWP</v>
          </cell>
        </row>
        <row r="36">
          <cell r="B36" t="str">
            <v>BND</v>
          </cell>
        </row>
        <row r="37">
          <cell r="B37" t="str">
            <v>BGN</v>
          </cell>
        </row>
        <row r="38">
          <cell r="B38" t="str">
            <v>BIF</v>
          </cell>
        </row>
        <row r="39">
          <cell r="B39" t="str">
            <v>KHR</v>
          </cell>
        </row>
        <row r="40">
          <cell r="B40" t="str">
            <v>CVE</v>
          </cell>
        </row>
        <row r="41">
          <cell r="B41" t="str">
            <v>CLP</v>
          </cell>
        </row>
        <row r="42">
          <cell r="B42" t="str">
            <v>COP</v>
          </cell>
        </row>
        <row r="43">
          <cell r="B43" t="str">
            <v>KMF</v>
          </cell>
        </row>
        <row r="44">
          <cell r="B44" t="str">
            <v>CRC</v>
          </cell>
        </row>
        <row r="45">
          <cell r="B45" t="str">
            <v>HRK</v>
          </cell>
        </row>
        <row r="46">
          <cell r="B46" t="str">
            <v>CUC</v>
          </cell>
        </row>
        <row r="47">
          <cell r="B47" t="str">
            <v>DKK</v>
          </cell>
        </row>
        <row r="48">
          <cell r="B48" t="str">
            <v>DJF</v>
          </cell>
        </row>
        <row r="49">
          <cell r="B49" t="str">
            <v>DOP</v>
          </cell>
        </row>
        <row r="50">
          <cell r="B50" t="str">
            <v>ECS</v>
          </cell>
        </row>
        <row r="51">
          <cell r="B51" t="str">
            <v>EGP</v>
          </cell>
        </row>
        <row r="52">
          <cell r="B52" t="str">
            <v>SVC</v>
          </cell>
        </row>
        <row r="53">
          <cell r="B53" t="str">
            <v>ETB</v>
          </cell>
        </row>
        <row r="54">
          <cell r="B54" t="str">
            <v>FJD</v>
          </cell>
        </row>
        <row r="55">
          <cell r="B55" t="str">
            <v>XPF</v>
          </cell>
        </row>
        <row r="56">
          <cell r="B56" t="str">
            <v>GMD</v>
          </cell>
        </row>
        <row r="57">
          <cell r="B57" t="str">
            <v>GEL</v>
          </cell>
        </row>
        <row r="58">
          <cell r="B58" t="str">
            <v>GHS</v>
          </cell>
        </row>
        <row r="59">
          <cell r="B59" t="str">
            <v>GTQ</v>
          </cell>
        </row>
        <row r="60">
          <cell r="B60" t="str">
            <v>GNF</v>
          </cell>
        </row>
        <row r="61">
          <cell r="B61" t="str">
            <v>HTG</v>
          </cell>
        </row>
        <row r="62">
          <cell r="B62" t="str">
            <v>HNL</v>
          </cell>
        </row>
        <row r="63">
          <cell r="B63" t="str">
            <v>HUF</v>
          </cell>
        </row>
        <row r="64">
          <cell r="B64" t="str">
            <v>ISK</v>
          </cell>
        </row>
        <row r="65">
          <cell r="B65" t="str">
            <v>IDR</v>
          </cell>
        </row>
        <row r="66">
          <cell r="B66" t="str">
            <v>IQD</v>
          </cell>
        </row>
        <row r="67">
          <cell r="B67" t="str">
            <v>IRR</v>
          </cell>
        </row>
        <row r="68">
          <cell r="B68" t="str">
            <v>ILS</v>
          </cell>
        </row>
        <row r="69">
          <cell r="B69" t="str">
            <v>JMD</v>
          </cell>
        </row>
        <row r="70">
          <cell r="B70" t="str">
            <v>JOD</v>
          </cell>
        </row>
        <row r="71">
          <cell r="B71" t="str">
            <v>KZT</v>
          </cell>
        </row>
        <row r="72">
          <cell r="B72" t="str">
            <v>KES</v>
          </cell>
        </row>
        <row r="73">
          <cell r="B73" t="str">
            <v>KWD</v>
          </cell>
        </row>
        <row r="74">
          <cell r="B74" t="str">
            <v>KGS</v>
          </cell>
        </row>
        <row r="75">
          <cell r="B75" t="str">
            <v>LAK</v>
          </cell>
        </row>
        <row r="76">
          <cell r="B76" t="str">
            <v>LVL</v>
          </cell>
        </row>
        <row r="77">
          <cell r="B77" t="str">
            <v>LBP</v>
          </cell>
        </row>
        <row r="78">
          <cell r="B78" t="str">
            <v>LYD</v>
          </cell>
        </row>
        <row r="79">
          <cell r="B79" t="str">
            <v>LTL</v>
          </cell>
        </row>
        <row r="80">
          <cell r="B80" t="str">
            <v>MGA</v>
          </cell>
        </row>
        <row r="81">
          <cell r="B81" t="str">
            <v>MYR</v>
          </cell>
        </row>
        <row r="82">
          <cell r="B82" t="str">
            <v>MVR</v>
          </cell>
        </row>
        <row r="83">
          <cell r="B83" t="str">
            <v>MRO</v>
          </cell>
        </row>
        <row r="84">
          <cell r="B84" t="str">
            <v>MUR</v>
          </cell>
        </row>
        <row r="85">
          <cell r="B85" t="str">
            <v>MNT</v>
          </cell>
        </row>
        <row r="86">
          <cell r="B86" t="str">
            <v>MAD</v>
          </cell>
        </row>
        <row r="87">
          <cell r="B87" t="str">
            <v>MZN</v>
          </cell>
        </row>
        <row r="88">
          <cell r="B88" t="str">
            <v>MMK</v>
          </cell>
        </row>
        <row r="89">
          <cell r="B89" t="str">
            <v>NAD</v>
          </cell>
        </row>
        <row r="90">
          <cell r="B90" t="str">
            <v>NPR</v>
          </cell>
        </row>
        <row r="91">
          <cell r="B91" t="str">
            <v>ANG</v>
          </cell>
        </row>
        <row r="92">
          <cell r="B92" t="str">
            <v>NZD</v>
          </cell>
        </row>
        <row r="93">
          <cell r="B93" t="str">
            <v>NIO</v>
          </cell>
        </row>
        <row r="94">
          <cell r="B94" t="str">
            <v>NGN</v>
          </cell>
        </row>
        <row r="95">
          <cell r="B95" t="str">
            <v>NOK</v>
          </cell>
        </row>
        <row r="96">
          <cell r="B96" t="str">
            <v>OMR</v>
          </cell>
        </row>
        <row r="97">
          <cell r="B97" t="str">
            <v>PKR</v>
          </cell>
        </row>
        <row r="98">
          <cell r="B98" t="str">
            <v>PAB</v>
          </cell>
        </row>
        <row r="99">
          <cell r="B99" t="str">
            <v>PGK</v>
          </cell>
        </row>
        <row r="100">
          <cell r="B100" t="str">
            <v>PYG</v>
          </cell>
        </row>
        <row r="101">
          <cell r="B101" t="str">
            <v>PEN</v>
          </cell>
        </row>
        <row r="102">
          <cell r="B102" t="str">
            <v>TWD</v>
          </cell>
        </row>
        <row r="103">
          <cell r="B103" t="str">
            <v>QAR</v>
          </cell>
        </row>
        <row r="104">
          <cell r="B104" t="str">
            <v>AZN</v>
          </cell>
        </row>
        <row r="105">
          <cell r="B105" t="str">
            <v>KRW</v>
          </cell>
        </row>
        <row r="106">
          <cell r="B106" t="str">
            <v>MDL</v>
          </cell>
        </row>
        <row r="107">
          <cell r="B107" t="str">
            <v>UZS</v>
          </cell>
        </row>
        <row r="108">
          <cell r="B108" t="str">
            <v>RON</v>
          </cell>
        </row>
        <row r="109">
          <cell r="B109" t="str">
            <v>RWF</v>
          </cell>
        </row>
        <row r="110">
          <cell r="B110" t="str">
            <v>SAR</v>
          </cell>
        </row>
        <row r="111">
          <cell r="B111" t="str">
            <v>RSD</v>
          </cell>
        </row>
        <row r="112">
          <cell r="B112" t="str">
            <v>SCR</v>
          </cell>
        </row>
        <row r="113">
          <cell r="B113" t="str">
            <v>LKR</v>
          </cell>
        </row>
        <row r="114">
          <cell r="B114" t="str">
            <v>SDG</v>
          </cell>
        </row>
        <row r="115">
          <cell r="B115" t="str">
            <v>SEK</v>
          </cell>
        </row>
        <row r="116">
          <cell r="B116" t="str">
            <v>CHF</v>
          </cell>
        </row>
        <row r="117">
          <cell r="B117" t="str">
            <v>SYP</v>
          </cell>
        </row>
        <row r="118">
          <cell r="B118" t="str">
            <v>TJS</v>
          </cell>
        </row>
        <row r="119">
          <cell r="B119" t="str">
            <v>CDF</v>
          </cell>
        </row>
        <row r="120">
          <cell r="B120" t="str">
            <v>MKD</v>
          </cell>
        </row>
        <row r="121">
          <cell r="B121" t="str">
            <v>TOP</v>
          </cell>
        </row>
        <row r="122">
          <cell r="B122" t="str">
            <v>TTD</v>
          </cell>
        </row>
        <row r="123">
          <cell r="B123" t="str">
            <v>TND</v>
          </cell>
        </row>
        <row r="124">
          <cell r="B124" t="str">
            <v>TMM</v>
          </cell>
        </row>
        <row r="125">
          <cell r="B125" t="str">
            <v>UGX</v>
          </cell>
        </row>
        <row r="126">
          <cell r="B126" t="str">
            <v>UAH</v>
          </cell>
        </row>
        <row r="127">
          <cell r="B127" t="str">
            <v>TZS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3" Type="http://schemas.openxmlformats.org/officeDocument/2006/relationships/hyperlink" Target="http://de.finance.yahoo.com/q?s=GBPUSD=X" TargetMode="External"/><Relationship Id="rId2" Type="http://schemas.openxmlformats.org/officeDocument/2006/relationships/hyperlink" Target="http://de.finance.yahoo.com/q?s=AUDUSD=X" TargetMode="External"/><Relationship Id="rId1" Type="http://schemas.openxmlformats.org/officeDocument/2006/relationships/hyperlink" Target="http://de.finance.yahoo.com/q?s=JPYUSD=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1"/>
  <sheetViews>
    <sheetView workbookViewId="0">
      <selection activeCell="A49" sqref="A49"/>
    </sheetView>
  </sheetViews>
  <sheetFormatPr defaultRowHeight="15" x14ac:dyDescent="0.25"/>
  <cols>
    <col min="1" max="1" width="99" customWidth="1"/>
  </cols>
  <sheetData>
    <row r="1" spans="1:1" ht="21" x14ac:dyDescent="0.25">
      <c r="A1" s="39" t="s">
        <v>359</v>
      </c>
    </row>
    <row r="2" spans="1:1" ht="45" x14ac:dyDescent="0.25">
      <c r="A2" s="40" t="s">
        <v>360</v>
      </c>
    </row>
    <row r="3" spans="1:1" ht="30" x14ac:dyDescent="0.25">
      <c r="A3" s="40" t="s">
        <v>361</v>
      </c>
    </row>
    <row r="4" spans="1:1" x14ac:dyDescent="0.25">
      <c r="A4" s="40" t="s">
        <v>362</v>
      </c>
    </row>
    <row r="5" spans="1:1" x14ac:dyDescent="0.25">
      <c r="A5" s="41" t="s">
        <v>363</v>
      </c>
    </row>
    <row r="6" spans="1:1" ht="30" x14ac:dyDescent="0.25">
      <c r="A6" s="41" t="s">
        <v>364</v>
      </c>
    </row>
    <row r="7" spans="1:1" x14ac:dyDescent="0.25">
      <c r="A7" s="42" t="s">
        <v>365</v>
      </c>
    </row>
    <row r="8" spans="1:1" ht="45" x14ac:dyDescent="0.25">
      <c r="A8" s="40" t="s">
        <v>366</v>
      </c>
    </row>
    <row r="9" spans="1:1" x14ac:dyDescent="0.25">
      <c r="A9" s="40" t="s">
        <v>367</v>
      </c>
    </row>
    <row r="10" spans="1:1" x14ac:dyDescent="0.25">
      <c r="A10" s="43" t="s">
        <v>368</v>
      </c>
    </row>
    <row r="11" spans="1:1" x14ac:dyDescent="0.25">
      <c r="A11" s="43" t="s">
        <v>369</v>
      </c>
    </row>
    <row r="12" spans="1:1" x14ac:dyDescent="0.25">
      <c r="A12" s="43" t="s">
        <v>370</v>
      </c>
    </row>
    <row r="13" spans="1:1" s="4" customFormat="1" x14ac:dyDescent="0.25">
      <c r="A13" s="43" t="s">
        <v>392</v>
      </c>
    </row>
    <row r="14" spans="1:1" x14ac:dyDescent="0.25">
      <c r="A14" s="40" t="s">
        <v>393</v>
      </c>
    </row>
    <row r="15" spans="1:1" x14ac:dyDescent="0.25">
      <c r="A15" s="42" t="s">
        <v>371</v>
      </c>
    </row>
    <row r="16" spans="1:1" ht="30" x14ac:dyDescent="0.25">
      <c r="A16" s="40" t="s">
        <v>372</v>
      </c>
    </row>
    <row r="17" spans="1:1" x14ac:dyDescent="0.25">
      <c r="A17" s="44" t="s">
        <v>373</v>
      </c>
    </row>
    <row r="18" spans="1:1" x14ac:dyDescent="0.25">
      <c r="A18" s="44" t="s">
        <v>374</v>
      </c>
    </row>
    <row r="19" spans="1:1" x14ac:dyDescent="0.25">
      <c r="A19" s="44" t="s">
        <v>375</v>
      </c>
    </row>
    <row r="20" spans="1:1" x14ac:dyDescent="0.25">
      <c r="A20" s="44" t="s">
        <v>376</v>
      </c>
    </row>
    <row r="21" spans="1:1" x14ac:dyDescent="0.25">
      <c r="A21" s="44" t="s">
        <v>377</v>
      </c>
    </row>
    <row r="22" spans="1:1" x14ac:dyDescent="0.25">
      <c r="A22" s="44" t="s">
        <v>378</v>
      </c>
    </row>
    <row r="23" spans="1:1" x14ac:dyDescent="0.25">
      <c r="A23" s="40" t="s">
        <v>379</v>
      </c>
    </row>
    <row r="24" spans="1:1" x14ac:dyDescent="0.25">
      <c r="A24" s="43" t="s">
        <v>380</v>
      </c>
    </row>
    <row r="25" spans="1:1" x14ac:dyDescent="0.25">
      <c r="A25" s="43" t="s">
        <v>381</v>
      </c>
    </row>
    <row r="26" spans="1:1" ht="30" x14ac:dyDescent="0.25">
      <c r="A26" s="43" t="s">
        <v>382</v>
      </c>
    </row>
    <row r="27" spans="1:1" ht="30" x14ac:dyDescent="0.25">
      <c r="A27" s="40" t="s">
        <v>383</v>
      </c>
    </row>
    <row r="28" spans="1:1" x14ac:dyDescent="0.25">
      <c r="A28" s="40" t="s">
        <v>384</v>
      </c>
    </row>
    <row r="29" spans="1:1" x14ac:dyDescent="0.25">
      <c r="A29" s="43" t="s">
        <v>385</v>
      </c>
    </row>
    <row r="30" spans="1:1" x14ac:dyDescent="0.25">
      <c r="A30" s="43" t="s">
        <v>386</v>
      </c>
    </row>
    <row r="31" spans="1:1" x14ac:dyDescent="0.25">
      <c r="A31" s="43" t="s">
        <v>387</v>
      </c>
    </row>
    <row r="32" spans="1:1" x14ac:dyDescent="0.25">
      <c r="A32" s="43" t="s">
        <v>388</v>
      </c>
    </row>
    <row r="33" spans="1:1" s="4" customFormat="1" x14ac:dyDescent="0.25">
      <c r="A33" s="43"/>
    </row>
    <row r="34" spans="1:1" x14ac:dyDescent="0.25">
      <c r="A34" s="45" t="s">
        <v>389</v>
      </c>
    </row>
    <row r="35" spans="1:1" s="4" customFormat="1" x14ac:dyDescent="0.25">
      <c r="A35" s="45"/>
    </row>
    <row r="36" spans="1:1" ht="216" customHeight="1" x14ac:dyDescent="0.25">
      <c r="A36" s="46"/>
    </row>
    <row r="37" spans="1:1" ht="30" x14ac:dyDescent="0.25">
      <c r="A37" s="40" t="s">
        <v>390</v>
      </c>
    </row>
    <row r="38" spans="1:1" s="4" customFormat="1" x14ac:dyDescent="0.25">
      <c r="A38" s="40"/>
    </row>
    <row r="39" spans="1:1" x14ac:dyDescent="0.25">
      <c r="A39" s="45" t="s">
        <v>391</v>
      </c>
    </row>
    <row r="40" spans="1:1" s="4" customFormat="1" x14ac:dyDescent="0.25">
      <c r="A40" s="45"/>
    </row>
    <row r="41" spans="1:1" ht="180" customHeight="1" x14ac:dyDescent="0.25">
      <c r="A41" s="46"/>
    </row>
    <row r="42" spans="1:1" ht="45" x14ac:dyDescent="0.25">
      <c r="A42" s="40" t="s">
        <v>394</v>
      </c>
    </row>
    <row r="43" spans="1:1" x14ac:dyDescent="0.25">
      <c r="A43" s="46"/>
    </row>
    <row r="44" spans="1:1" x14ac:dyDescent="0.25">
      <c r="A44" s="46"/>
    </row>
    <row r="45" spans="1:1" x14ac:dyDescent="0.25">
      <c r="A45" s="46"/>
    </row>
    <row r="46" spans="1:1" x14ac:dyDescent="0.25">
      <c r="A46" s="46"/>
    </row>
    <row r="47" spans="1:1" x14ac:dyDescent="0.25">
      <c r="A47" s="46"/>
    </row>
    <row r="48" spans="1:1" x14ac:dyDescent="0.25">
      <c r="A48" s="46"/>
    </row>
    <row r="49" spans="1:1" x14ac:dyDescent="0.25">
      <c r="A49" s="46"/>
    </row>
    <row r="50" spans="1:1" x14ac:dyDescent="0.25">
      <c r="A50" s="46"/>
    </row>
    <row r="51" spans="1:1" x14ac:dyDescent="0.25">
      <c r="A51" s="46"/>
    </row>
    <row r="52" spans="1:1" x14ac:dyDescent="0.25">
      <c r="A52" s="46"/>
    </row>
    <row r="53" spans="1:1" x14ac:dyDescent="0.25">
      <c r="A53" s="46"/>
    </row>
    <row r="54" spans="1:1" x14ac:dyDescent="0.25">
      <c r="A54" s="46"/>
    </row>
    <row r="55" spans="1:1" x14ac:dyDescent="0.25">
      <c r="A55" s="46"/>
    </row>
    <row r="56" spans="1:1" x14ac:dyDescent="0.25">
      <c r="A56" s="46"/>
    </row>
    <row r="57" spans="1:1" x14ac:dyDescent="0.25">
      <c r="A57" s="46"/>
    </row>
    <row r="58" spans="1:1" x14ac:dyDescent="0.25">
      <c r="A58" s="46"/>
    </row>
    <row r="59" spans="1:1" x14ac:dyDescent="0.25">
      <c r="A59" s="46"/>
    </row>
    <row r="60" spans="1:1" x14ac:dyDescent="0.25">
      <c r="A60" s="46"/>
    </row>
    <row r="61" spans="1:1" x14ac:dyDescent="0.25">
      <c r="A61" s="46"/>
    </row>
    <row r="62" spans="1:1" x14ac:dyDescent="0.25">
      <c r="A62" s="46"/>
    </row>
    <row r="63" spans="1:1" x14ac:dyDescent="0.25">
      <c r="A63" s="46"/>
    </row>
    <row r="64" spans="1:1" x14ac:dyDescent="0.25">
      <c r="A64" s="46"/>
    </row>
    <row r="65" spans="1:1" x14ac:dyDescent="0.25">
      <c r="A65" s="46"/>
    </row>
    <row r="66" spans="1:1" x14ac:dyDescent="0.25">
      <c r="A66" s="46"/>
    </row>
    <row r="67" spans="1:1" x14ac:dyDescent="0.25">
      <c r="A67" s="46"/>
    </row>
    <row r="68" spans="1:1" x14ac:dyDescent="0.25">
      <c r="A68" s="46"/>
    </row>
    <row r="69" spans="1:1" x14ac:dyDescent="0.25">
      <c r="A69" s="46"/>
    </row>
    <row r="70" spans="1:1" x14ac:dyDescent="0.25">
      <c r="A70" s="46"/>
    </row>
    <row r="71" spans="1:1" x14ac:dyDescent="0.25">
      <c r="A71" s="46"/>
    </row>
    <row r="72" spans="1:1" x14ac:dyDescent="0.25">
      <c r="A72" s="46"/>
    </row>
    <row r="73" spans="1:1" x14ac:dyDescent="0.25">
      <c r="A73" s="46"/>
    </row>
    <row r="74" spans="1:1" x14ac:dyDescent="0.25">
      <c r="A74" s="46"/>
    </row>
    <row r="75" spans="1:1" x14ac:dyDescent="0.25">
      <c r="A75" s="46"/>
    </row>
    <row r="76" spans="1:1" x14ac:dyDescent="0.25">
      <c r="A76" s="46"/>
    </row>
    <row r="77" spans="1:1" x14ac:dyDescent="0.25">
      <c r="A77" s="46"/>
    </row>
    <row r="78" spans="1:1" x14ac:dyDescent="0.25">
      <c r="A78" s="46"/>
    </row>
    <row r="79" spans="1:1" x14ac:dyDescent="0.25">
      <c r="A79" s="46"/>
    </row>
    <row r="80" spans="1:1" x14ac:dyDescent="0.25">
      <c r="A80" s="46"/>
    </row>
    <row r="81" spans="1:1" x14ac:dyDescent="0.25">
      <c r="A81" s="46"/>
    </row>
    <row r="82" spans="1:1" x14ac:dyDescent="0.25">
      <c r="A82" s="46"/>
    </row>
    <row r="83" spans="1:1" x14ac:dyDescent="0.25">
      <c r="A83" s="46"/>
    </row>
    <row r="84" spans="1:1" x14ac:dyDescent="0.25">
      <c r="A84" s="46"/>
    </row>
    <row r="85" spans="1:1" x14ac:dyDescent="0.25">
      <c r="A85" s="46"/>
    </row>
    <row r="86" spans="1:1" x14ac:dyDescent="0.25">
      <c r="A86" s="46"/>
    </row>
    <row r="87" spans="1:1" x14ac:dyDescent="0.25">
      <c r="A87" s="46"/>
    </row>
    <row r="88" spans="1:1" x14ac:dyDescent="0.25">
      <c r="A88" s="46"/>
    </row>
    <row r="89" spans="1:1" x14ac:dyDescent="0.25">
      <c r="A89" s="46"/>
    </row>
    <row r="90" spans="1:1" x14ac:dyDescent="0.25">
      <c r="A90" s="46"/>
    </row>
    <row r="91" spans="1:1" x14ac:dyDescent="0.25">
      <c r="A91" s="46"/>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31.5"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48.75"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c r="G3" s="1"/>
      <c r="H3" s="1"/>
      <c r="I3" s="1"/>
      <c r="J3" s="1"/>
      <c r="K3" s="1"/>
      <c r="L3" s="1"/>
      <c r="M3" s="1"/>
      <c r="N3" s="1"/>
      <c r="O3" s="1"/>
      <c r="P3" s="1"/>
      <c r="Q3" s="1"/>
      <c r="R3" s="1"/>
      <c r="S3" s="1"/>
      <c r="T3" s="1"/>
      <c r="U3" s="1"/>
      <c r="V3" s="1"/>
      <c r="W3" s="1"/>
    </row>
    <row r="4" spans="1:23" x14ac:dyDescent="0.25">
      <c r="A4" s="4" t="s">
        <v>1</v>
      </c>
      <c r="B4" s="4" t="s">
        <v>36</v>
      </c>
      <c r="C4" s="4" t="s">
        <v>30</v>
      </c>
      <c r="D4" s="4" t="s">
        <v>52</v>
      </c>
      <c r="E4" s="4" t="s">
        <v>38</v>
      </c>
      <c r="F4" s="21">
        <v>641</v>
      </c>
      <c r="G4" s="1">
        <v>641</v>
      </c>
      <c r="H4" s="1">
        <v>448.7</v>
      </c>
      <c r="I4" s="1">
        <v>583.31000000000006</v>
      </c>
      <c r="J4" s="1">
        <v>583.31000000000006</v>
      </c>
      <c r="K4" s="1">
        <v>408.31700000000001</v>
      </c>
      <c r="L4" s="1">
        <v>4500</v>
      </c>
      <c r="M4" s="1">
        <v>4500</v>
      </c>
      <c r="N4" s="1">
        <v>3150</v>
      </c>
      <c r="O4" s="1">
        <v>4095</v>
      </c>
      <c r="P4" s="1">
        <v>4095</v>
      </c>
      <c r="Q4" s="1">
        <v>2866.5</v>
      </c>
      <c r="R4" s="1">
        <v>1000</v>
      </c>
      <c r="S4" s="1">
        <v>1000</v>
      </c>
      <c r="T4" s="1">
        <v>700</v>
      </c>
      <c r="U4" s="1">
        <v>600</v>
      </c>
      <c r="V4" s="1">
        <v>600</v>
      </c>
      <c r="W4" s="1">
        <v>420</v>
      </c>
    </row>
    <row r="5" spans="1:23" x14ac:dyDescent="0.25">
      <c r="A5" s="4" t="s">
        <v>2</v>
      </c>
      <c r="B5" s="4" t="s">
        <v>38</v>
      </c>
      <c r="C5" s="4" t="s">
        <v>30</v>
      </c>
      <c r="D5" s="4" t="s">
        <v>52</v>
      </c>
      <c r="E5" s="4" t="s">
        <v>38</v>
      </c>
      <c r="F5" s="21">
        <v>655.77200000000005</v>
      </c>
      <c r="G5" s="1">
        <v>630.55000000000007</v>
      </c>
      <c r="H5" s="1">
        <v>640.63880000000006</v>
      </c>
      <c r="I5" s="1">
        <v>590.1948000000001</v>
      </c>
      <c r="J5" s="1">
        <v>567.495</v>
      </c>
      <c r="K5" s="1">
        <v>575.0616</v>
      </c>
      <c r="L5" s="1">
        <v>3278.86</v>
      </c>
      <c r="M5" s="1">
        <v>3278.86</v>
      </c>
      <c r="N5" s="1">
        <v>3278.86</v>
      </c>
      <c r="O5" s="1">
        <v>3278.86</v>
      </c>
      <c r="P5" s="1">
        <v>3278.86</v>
      </c>
      <c r="Q5" s="1">
        <v>3278.86</v>
      </c>
      <c r="R5" s="1"/>
      <c r="S5" s="1"/>
      <c r="T5" s="1"/>
      <c r="U5" s="1">
        <v>662.0775000000001</v>
      </c>
      <c r="V5" s="1">
        <v>556.14510000000007</v>
      </c>
      <c r="W5" s="1">
        <v>556.14510000000007</v>
      </c>
    </row>
    <row r="6" spans="1:23" x14ac:dyDescent="0.25">
      <c r="A6" s="4" t="s">
        <v>3</v>
      </c>
      <c r="B6" s="4" t="s">
        <v>36</v>
      </c>
      <c r="C6" s="4" t="s">
        <v>30</v>
      </c>
      <c r="D6" s="4" t="s">
        <v>52</v>
      </c>
      <c r="E6" s="4" t="s">
        <v>36</v>
      </c>
      <c r="F6" s="1">
        <v>949</v>
      </c>
      <c r="G6" s="1"/>
      <c r="H6" s="1"/>
      <c r="I6" s="1">
        <v>996.64210000000003</v>
      </c>
      <c r="J6" s="1"/>
      <c r="K6" s="1"/>
      <c r="L6" s="1">
        <v>6725.4463000000005</v>
      </c>
      <c r="M6" s="1"/>
      <c r="N6" s="1"/>
      <c r="O6" s="1">
        <v>6725.4463000000005</v>
      </c>
      <c r="P6" s="1"/>
      <c r="Q6" s="1"/>
      <c r="R6" s="1"/>
      <c r="S6" s="1"/>
      <c r="T6" s="1"/>
      <c r="U6" s="1"/>
      <c r="V6" s="1"/>
      <c r="W6" s="1"/>
    </row>
    <row r="7" spans="1:23" x14ac:dyDescent="0.25">
      <c r="A7" s="4" t="s">
        <v>4</v>
      </c>
      <c r="B7" s="4" t="s">
        <v>36</v>
      </c>
      <c r="C7" s="4" t="s">
        <v>30</v>
      </c>
      <c r="D7" s="4" t="s">
        <v>52</v>
      </c>
      <c r="E7" s="4" t="s">
        <v>38</v>
      </c>
      <c r="F7" s="1">
        <v>725.13250000000005</v>
      </c>
      <c r="G7" s="1">
        <v>693.60500000000002</v>
      </c>
      <c r="H7" s="1">
        <v>554.88400000000001</v>
      </c>
      <c r="I7" s="1">
        <v>725.13250000000005</v>
      </c>
      <c r="J7" s="1">
        <v>693.60500000000002</v>
      </c>
      <c r="K7" s="1">
        <v>554.88400000000001</v>
      </c>
      <c r="L7" s="1">
        <v>10088.800000000001</v>
      </c>
      <c r="M7" s="1">
        <v>10088.800000000001</v>
      </c>
      <c r="N7" s="1">
        <v>8071.0400000000009</v>
      </c>
      <c r="O7" s="1">
        <v>10088.800000000001</v>
      </c>
      <c r="P7" s="1">
        <v>10088.800000000001</v>
      </c>
      <c r="Q7" s="1">
        <v>8071.0400000000009</v>
      </c>
      <c r="R7" s="1"/>
      <c r="S7" s="1"/>
      <c r="T7" s="1"/>
      <c r="U7" s="1"/>
      <c r="V7" s="1"/>
      <c r="W7" s="1"/>
    </row>
    <row r="8" spans="1:23" x14ac:dyDescent="0.25">
      <c r="A8" s="4" t="s">
        <v>5</v>
      </c>
      <c r="B8" s="4" t="s">
        <v>37</v>
      </c>
      <c r="C8" s="4" t="s">
        <v>31</v>
      </c>
      <c r="D8" s="4" t="s">
        <v>52</v>
      </c>
      <c r="E8" s="4" t="s">
        <v>37</v>
      </c>
      <c r="F8" s="1">
        <v>650</v>
      </c>
      <c r="G8" s="1">
        <v>650</v>
      </c>
      <c r="H8" s="1">
        <v>650</v>
      </c>
      <c r="I8" s="1">
        <v>650</v>
      </c>
      <c r="J8" s="1">
        <v>650</v>
      </c>
      <c r="K8" s="1">
        <v>650</v>
      </c>
      <c r="L8" s="1">
        <v>4200</v>
      </c>
      <c r="M8" s="1">
        <v>4200</v>
      </c>
      <c r="N8" s="1">
        <v>4200</v>
      </c>
      <c r="O8" s="1">
        <v>4200</v>
      </c>
      <c r="P8" s="1">
        <v>4200</v>
      </c>
      <c r="Q8" s="1">
        <v>4200</v>
      </c>
      <c r="R8" s="13"/>
      <c r="S8" s="13"/>
      <c r="T8" s="13"/>
      <c r="U8" s="13"/>
      <c r="V8" s="13"/>
      <c r="W8" s="13"/>
    </row>
    <row r="9" spans="1:23" x14ac:dyDescent="0.25">
      <c r="A9" s="4" t="s">
        <v>6</v>
      </c>
      <c r="B9" s="4" t="s">
        <v>36</v>
      </c>
      <c r="C9" s="4" t="s">
        <v>31</v>
      </c>
      <c r="D9" s="4" t="s">
        <v>41</v>
      </c>
      <c r="E9" s="4" t="s">
        <v>36</v>
      </c>
      <c r="F9" s="1"/>
      <c r="G9" s="1"/>
      <c r="H9" s="1"/>
      <c r="I9" s="1"/>
      <c r="J9" s="1"/>
      <c r="K9" s="1"/>
      <c r="L9" s="1"/>
      <c r="M9" s="1"/>
      <c r="N9" s="1"/>
      <c r="O9" s="1">
        <v>1200</v>
      </c>
      <c r="P9" s="1">
        <v>1200</v>
      </c>
      <c r="Q9" s="1"/>
      <c r="R9" s="1">
        <v>1200</v>
      </c>
      <c r="S9" s="1">
        <v>1200</v>
      </c>
      <c r="T9" s="1">
        <v>1200</v>
      </c>
      <c r="U9" s="1"/>
      <c r="V9" s="1"/>
      <c r="W9" s="1"/>
    </row>
    <row r="10" spans="1:23" x14ac:dyDescent="0.25">
      <c r="A10" s="4" t="s">
        <v>7</v>
      </c>
      <c r="B10" s="4" t="s">
        <v>36</v>
      </c>
      <c r="C10" s="4" t="s">
        <v>30</v>
      </c>
      <c r="D10" s="4" t="s">
        <v>42</v>
      </c>
      <c r="E10" s="4" t="s">
        <v>37</v>
      </c>
      <c r="F10" s="1">
        <v>900</v>
      </c>
      <c r="G10" s="1">
        <v>650</v>
      </c>
      <c r="H10" s="1">
        <v>650</v>
      </c>
      <c r="I10" s="1">
        <v>900</v>
      </c>
      <c r="J10" s="1">
        <v>650</v>
      </c>
      <c r="K10" s="1">
        <v>650</v>
      </c>
      <c r="L10" s="1">
        <v>6000</v>
      </c>
      <c r="M10" s="1">
        <v>5000</v>
      </c>
      <c r="N10" s="1">
        <v>5000</v>
      </c>
      <c r="O10" s="1">
        <v>6000</v>
      </c>
      <c r="P10" s="1">
        <v>5000</v>
      </c>
      <c r="Q10" s="1">
        <v>5000</v>
      </c>
      <c r="R10" s="1">
        <v>6000</v>
      </c>
      <c r="S10" s="1">
        <v>5500</v>
      </c>
      <c r="T10" s="1">
        <v>5500</v>
      </c>
      <c r="U10" s="1">
        <v>200</v>
      </c>
      <c r="V10" s="1">
        <v>150</v>
      </c>
      <c r="W10" s="1">
        <v>150</v>
      </c>
    </row>
    <row r="11" spans="1:23" x14ac:dyDescent="0.25">
      <c r="A11" s="4" t="s">
        <v>8</v>
      </c>
      <c r="B11" s="4" t="s">
        <v>36</v>
      </c>
      <c r="C11" s="4" t="s">
        <v>30</v>
      </c>
      <c r="D11" s="4" t="s">
        <v>40</v>
      </c>
      <c r="E11" s="4" t="s">
        <v>36</v>
      </c>
      <c r="F11" s="1">
        <v>504.44000000000005</v>
      </c>
      <c r="G11" s="1"/>
      <c r="H11" s="1"/>
      <c r="I11" s="1">
        <v>504.44000000000005</v>
      </c>
      <c r="J11" s="1"/>
      <c r="K11" s="1"/>
      <c r="L11" s="1">
        <v>15133.2</v>
      </c>
      <c r="M11" s="1"/>
      <c r="N11" s="1"/>
      <c r="O11" s="1">
        <v>15133.2</v>
      </c>
      <c r="P11" s="1"/>
      <c r="Q11" s="1"/>
      <c r="R11" s="1">
        <v>2522.2000000000003</v>
      </c>
      <c r="S11" s="1"/>
      <c r="T11" s="1"/>
      <c r="U11" s="1"/>
      <c r="V11" s="1"/>
      <c r="W11" s="1"/>
    </row>
    <row r="12" spans="1:23" x14ac:dyDescent="0.25">
      <c r="A12" s="4" t="s">
        <v>9</v>
      </c>
      <c r="B12" s="4" t="s">
        <v>37</v>
      </c>
      <c r="C12" s="4" t="s">
        <v>30</v>
      </c>
      <c r="D12" s="4" t="s">
        <v>52</v>
      </c>
      <c r="E12" s="4" t="s">
        <v>38</v>
      </c>
      <c r="F12" s="1">
        <v>742</v>
      </c>
      <c r="G12" s="1">
        <v>630</v>
      </c>
      <c r="H12" s="1">
        <v>441</v>
      </c>
      <c r="I12" s="1">
        <v>742</v>
      </c>
      <c r="J12" s="1">
        <v>630</v>
      </c>
      <c r="K12" s="1">
        <v>441</v>
      </c>
      <c r="L12" s="1">
        <v>4454</v>
      </c>
      <c r="M12" s="1">
        <v>3786</v>
      </c>
      <c r="N12" s="1">
        <v>2650.2</v>
      </c>
      <c r="O12" s="1">
        <v>4454</v>
      </c>
      <c r="P12" s="1">
        <v>3786</v>
      </c>
      <c r="Q12" s="1">
        <v>2650.2</v>
      </c>
      <c r="R12" s="1"/>
      <c r="S12" s="1"/>
      <c r="T12" s="1"/>
      <c r="U12" s="1"/>
      <c r="V12" s="1"/>
      <c r="W12" s="1"/>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v>832.32600000000002</v>
      </c>
      <c r="G15" s="1">
        <v>823.49830000000009</v>
      </c>
      <c r="H15" s="1">
        <v>823.49830000000009</v>
      </c>
      <c r="I15" s="1">
        <v>832.32600000000002</v>
      </c>
      <c r="J15" s="1">
        <v>823.49830000000009</v>
      </c>
      <c r="K15" s="1">
        <v>823.49830000000009</v>
      </c>
      <c r="L15" s="1">
        <v>5714.0441000000001</v>
      </c>
      <c r="M15" s="1">
        <v>5199.5153</v>
      </c>
      <c r="N15" s="1">
        <v>5199.5153</v>
      </c>
      <c r="O15" s="1">
        <v>5714.0441000000001</v>
      </c>
      <c r="P15" s="1">
        <v>5199.5153</v>
      </c>
      <c r="Q15" s="1">
        <v>5199.5153</v>
      </c>
      <c r="R15" s="1"/>
      <c r="S15" s="1"/>
      <c r="T15" s="1"/>
      <c r="U15" s="1"/>
      <c r="V15" s="1"/>
      <c r="W15" s="1"/>
    </row>
    <row r="16" spans="1:23" x14ac:dyDescent="0.25">
      <c r="A16" s="4" t="s">
        <v>13</v>
      </c>
      <c r="B16" s="4" t="s">
        <v>36</v>
      </c>
      <c r="C16" s="4" t="s">
        <v>31</v>
      </c>
      <c r="D16" s="4" t="s">
        <v>52</v>
      </c>
      <c r="E16" s="4" t="s">
        <v>37</v>
      </c>
      <c r="F16" s="1">
        <v>693.60500000000002</v>
      </c>
      <c r="G16" s="1">
        <v>624.24450000000002</v>
      </c>
      <c r="H16" s="1">
        <v>589.56425000000002</v>
      </c>
      <c r="I16" s="1">
        <v>693.60500000000002</v>
      </c>
      <c r="J16" s="1">
        <v>624.24450000000002</v>
      </c>
      <c r="K16" s="1">
        <v>589.56425000000002</v>
      </c>
      <c r="L16" s="1">
        <v>2631.9157</v>
      </c>
      <c r="M16" s="1">
        <v>2368.7241300000001</v>
      </c>
      <c r="N16" s="1">
        <v>2013.4155105</v>
      </c>
      <c r="O16" s="1">
        <v>2631.9157</v>
      </c>
      <c r="P16" s="1">
        <v>2368.7241300000001</v>
      </c>
      <c r="Q16" s="1">
        <v>2013.4155105</v>
      </c>
      <c r="R16" s="1">
        <v>1797.0675000000001</v>
      </c>
      <c r="S16" s="1">
        <v>1617.3607500000001</v>
      </c>
      <c r="T16" s="1">
        <v>1527.5073750000001</v>
      </c>
      <c r="U16" s="1"/>
      <c r="V16" s="1"/>
      <c r="W16" s="1"/>
    </row>
    <row r="17" spans="1:23" x14ac:dyDescent="0.25">
      <c r="A17" s="4" t="s">
        <v>14</v>
      </c>
      <c r="B17" s="4" t="s">
        <v>38</v>
      </c>
      <c r="C17" s="4" t="s">
        <v>32</v>
      </c>
      <c r="D17" s="4" t="s">
        <v>52</v>
      </c>
      <c r="E17" s="4" t="s">
        <v>38</v>
      </c>
      <c r="F17" s="1">
        <v>1071.9350000000002</v>
      </c>
      <c r="G17" s="1">
        <v>1071.9350000000002</v>
      </c>
      <c r="H17" s="1">
        <v>1071.9350000000002</v>
      </c>
      <c r="I17" s="1">
        <v>1071.9350000000002</v>
      </c>
      <c r="J17" s="1">
        <v>1071.9350000000002</v>
      </c>
      <c r="K17" s="1">
        <v>1071.9350000000002</v>
      </c>
      <c r="L17" s="1">
        <v>4508.4325000000008</v>
      </c>
      <c r="M17" s="1">
        <v>4508.4325000000008</v>
      </c>
      <c r="N17" s="1">
        <v>4508.4325000000008</v>
      </c>
      <c r="O17" s="1">
        <v>4508.4325000000008</v>
      </c>
      <c r="P17" s="1">
        <v>4508.4325000000008</v>
      </c>
      <c r="Q17" s="1">
        <v>4508.4325000000008</v>
      </c>
      <c r="R17" s="1"/>
      <c r="S17" s="1"/>
      <c r="T17" s="1"/>
      <c r="U17" s="1">
        <v>195.47050000000002</v>
      </c>
      <c r="V17" s="1">
        <v>195.47050000000002</v>
      </c>
      <c r="W17" s="1">
        <v>195.47050000000002</v>
      </c>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160</v>
      </c>
    </row>
    <row r="19" spans="1:23" x14ac:dyDescent="0.25">
      <c r="A19" s="4" t="s">
        <v>16</v>
      </c>
      <c r="B19" s="4" t="s">
        <v>36</v>
      </c>
      <c r="C19" s="4" t="s">
        <v>31</v>
      </c>
      <c r="D19" s="4" t="s">
        <v>52</v>
      </c>
      <c r="E19" s="4" t="s">
        <v>37</v>
      </c>
      <c r="F19" s="1">
        <v>756.66000000000008</v>
      </c>
      <c r="G19" s="1">
        <v>453.99600000000004</v>
      </c>
      <c r="H19" s="1">
        <v>317.79719999999998</v>
      </c>
      <c r="I19" s="1">
        <v>756.66000000000008</v>
      </c>
      <c r="J19" s="1">
        <v>453.99600000000004</v>
      </c>
      <c r="K19" s="1">
        <v>317.79719999999998</v>
      </c>
      <c r="L19" s="1">
        <v>4792.18</v>
      </c>
      <c r="M19" s="1">
        <v>2875.3080000000004</v>
      </c>
      <c r="N19" s="1">
        <v>2012.7156000000002</v>
      </c>
      <c r="O19" s="1">
        <v>4792.18</v>
      </c>
      <c r="P19" s="1">
        <v>2875.3080000000004</v>
      </c>
      <c r="Q19" s="1">
        <v>2012.7156000000002</v>
      </c>
      <c r="R19" s="1"/>
      <c r="S19" s="1"/>
      <c r="T19" s="1"/>
      <c r="U19" s="1"/>
      <c r="V19" s="1"/>
      <c r="W19" s="1"/>
    </row>
    <row r="20" spans="1:23" x14ac:dyDescent="0.25">
      <c r="A20" s="4" t="s">
        <v>17</v>
      </c>
      <c r="B20" s="19" t="s">
        <v>37</v>
      </c>
      <c r="C20" s="4" t="s">
        <v>30</v>
      </c>
      <c r="D20" s="4" t="s">
        <v>40</v>
      </c>
      <c r="E20" s="4" t="s">
        <v>38</v>
      </c>
      <c r="F20" s="1">
        <v>252.22000000000003</v>
      </c>
      <c r="G20" s="1">
        <v>252.22000000000003</v>
      </c>
      <c r="H20" s="1"/>
      <c r="I20" s="1">
        <v>252.22000000000003</v>
      </c>
      <c r="J20" s="1">
        <v>252.22000000000003</v>
      </c>
      <c r="K20" s="1"/>
      <c r="L20" s="1">
        <v>1261.1000000000001</v>
      </c>
      <c r="M20" s="1">
        <v>1261.1000000000001</v>
      </c>
      <c r="N20" s="1"/>
      <c r="O20" s="1">
        <v>1261.1000000000001</v>
      </c>
      <c r="P20" s="1">
        <v>1261.1000000000001</v>
      </c>
      <c r="Q20" s="1"/>
      <c r="R20" s="1"/>
      <c r="S20" s="1"/>
      <c r="T20" s="1"/>
      <c r="U20" s="1"/>
      <c r="V20" s="1"/>
      <c r="W20" s="1"/>
    </row>
    <row r="21" spans="1:23" x14ac:dyDescent="0.25">
      <c r="A21" s="4" t="s">
        <v>18</v>
      </c>
      <c r="B21" s="4" t="s">
        <v>38</v>
      </c>
      <c r="C21" s="4" t="s">
        <v>30</v>
      </c>
      <c r="D21" s="4" t="s">
        <v>52</v>
      </c>
      <c r="E21" s="4" t="s">
        <v>38</v>
      </c>
      <c r="F21" s="1">
        <v>460.30150000000003</v>
      </c>
      <c r="G21" s="1">
        <v>346.80250000000001</v>
      </c>
      <c r="H21" s="1">
        <v>346.80250000000001</v>
      </c>
      <c r="I21" s="1">
        <v>460.30150000000003</v>
      </c>
      <c r="J21" s="1">
        <v>346.80250000000001</v>
      </c>
      <c r="K21" s="1">
        <v>346.80250000000001</v>
      </c>
      <c r="L21" s="1">
        <v>1488.0980000000002</v>
      </c>
      <c r="M21" s="1">
        <v>1116.0735000000002</v>
      </c>
      <c r="N21" s="1">
        <v>1116.0735000000002</v>
      </c>
      <c r="O21" s="1">
        <v>1488.0980000000002</v>
      </c>
      <c r="P21" s="1">
        <v>1116.0735000000002</v>
      </c>
      <c r="Q21" s="1">
        <v>1116.0735000000002</v>
      </c>
      <c r="R21" s="1">
        <v>1583.9416000000001</v>
      </c>
      <c r="S21" s="1">
        <v>1261.1000000000001</v>
      </c>
      <c r="T21" s="1">
        <v>1261.1000000000001</v>
      </c>
      <c r="U21" s="1"/>
      <c r="V21" s="1"/>
      <c r="W21" s="1"/>
    </row>
    <row r="22" spans="1:23" x14ac:dyDescent="0.25">
      <c r="A22" s="4" t="s">
        <v>19</v>
      </c>
      <c r="B22" s="4" t="s">
        <v>36</v>
      </c>
      <c r="C22" s="4" t="s">
        <v>31</v>
      </c>
      <c r="D22" s="4" t="s">
        <v>52</v>
      </c>
      <c r="E22" s="4" t="s">
        <v>36</v>
      </c>
      <c r="F22" s="1">
        <v>400</v>
      </c>
      <c r="G22" s="1">
        <v>400</v>
      </c>
      <c r="H22" s="1">
        <v>400</v>
      </c>
      <c r="I22" s="1">
        <v>320</v>
      </c>
      <c r="J22" s="1">
        <v>320</v>
      </c>
      <c r="K22" s="1">
        <v>320</v>
      </c>
      <c r="L22" s="1"/>
      <c r="M22" s="1"/>
      <c r="N22" s="1"/>
      <c r="O22" s="1"/>
      <c r="P22" s="1"/>
      <c r="Q22" s="1"/>
      <c r="R22" s="1"/>
      <c r="S22" s="1"/>
      <c r="T22" s="1"/>
      <c r="U22" s="1"/>
      <c r="V22" s="1"/>
      <c r="W22" s="1"/>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v>812.66666666666663</v>
      </c>
      <c r="G24" s="1"/>
      <c r="H24" s="1"/>
      <c r="I24" s="1">
        <v>812.66666666666663</v>
      </c>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v>945.82500000000005</v>
      </c>
      <c r="G25" s="1">
        <v>756.66000000000008</v>
      </c>
      <c r="H25" s="1">
        <v>706.21600000000001</v>
      </c>
      <c r="I25" s="1"/>
      <c r="J25" s="1"/>
      <c r="K25" s="1"/>
      <c r="L25" s="1"/>
      <c r="M25" s="1"/>
      <c r="N25" s="1"/>
      <c r="O25" s="1"/>
      <c r="P25" s="1"/>
      <c r="Q25" s="1"/>
      <c r="R25" s="1"/>
      <c r="S25" s="1"/>
      <c r="T25" s="1"/>
      <c r="U25" s="1"/>
      <c r="V25" s="1"/>
      <c r="W25" s="1"/>
    </row>
    <row r="26" spans="1:23" x14ac:dyDescent="0.25">
      <c r="A26" s="4" t="s">
        <v>23</v>
      </c>
      <c r="B26" s="4" t="s">
        <v>36</v>
      </c>
      <c r="C26" s="4" t="s">
        <v>30</v>
      </c>
      <c r="D26" s="4" t="s">
        <v>41</v>
      </c>
      <c r="E26" s="4" t="s">
        <v>36</v>
      </c>
      <c r="F26" s="1">
        <v>693.60500000000002</v>
      </c>
      <c r="G26" s="1"/>
      <c r="H26" s="1"/>
      <c r="I26" s="1">
        <v>693.60500000000002</v>
      </c>
      <c r="J26" s="1"/>
      <c r="K26" s="1"/>
      <c r="L26" s="1"/>
      <c r="M26" s="1"/>
      <c r="N26" s="1"/>
      <c r="O26" s="1">
        <v>3026.6400000000003</v>
      </c>
      <c r="P26" s="1"/>
      <c r="Q26" s="1"/>
      <c r="R26" s="1">
        <v>2522.2000000000003</v>
      </c>
      <c r="S26" s="1"/>
      <c r="T26" s="1"/>
      <c r="U26" s="1">
        <v>126.11000000000001</v>
      </c>
      <c r="V26" s="1"/>
      <c r="W26" s="1"/>
    </row>
    <row r="27" spans="1:23" x14ac:dyDescent="0.25">
      <c r="A27" s="4" t="s">
        <v>24</v>
      </c>
      <c r="B27" s="4" t="s">
        <v>38</v>
      </c>
      <c r="C27" s="4" t="s">
        <v>32</v>
      </c>
      <c r="D27" s="4" t="s">
        <v>52</v>
      </c>
      <c r="E27" s="4" t="s">
        <v>38</v>
      </c>
      <c r="F27" s="1">
        <v>700</v>
      </c>
      <c r="G27" s="1">
        <v>700</v>
      </c>
      <c r="H27" s="1">
        <v>350</v>
      </c>
      <c r="I27" s="1">
        <v>700</v>
      </c>
      <c r="J27" s="1">
        <v>700</v>
      </c>
      <c r="K27" s="1">
        <v>350</v>
      </c>
      <c r="L27" s="1">
        <v>7000</v>
      </c>
      <c r="M27" s="1">
        <v>6000</v>
      </c>
      <c r="N27" s="1">
        <v>5000</v>
      </c>
      <c r="O27" s="1">
        <v>7000</v>
      </c>
      <c r="P27" s="1">
        <v>6000</v>
      </c>
      <c r="Q27" s="1">
        <v>5000</v>
      </c>
      <c r="R27" s="1"/>
      <c r="S27" s="1"/>
      <c r="T27" s="1"/>
      <c r="U27" s="1"/>
      <c r="V27" s="1"/>
      <c r="W27" s="1"/>
    </row>
    <row r="28" spans="1:23" x14ac:dyDescent="0.25">
      <c r="A28" s="4" t="s">
        <v>25</v>
      </c>
      <c r="B28" s="4" t="s">
        <v>38</v>
      </c>
      <c r="C28" s="4" t="s">
        <v>32</v>
      </c>
      <c r="D28" s="4" t="s">
        <v>41</v>
      </c>
      <c r="E28" s="4" t="s">
        <v>38</v>
      </c>
      <c r="F28" s="1">
        <v>700</v>
      </c>
      <c r="G28" s="1">
        <v>630</v>
      </c>
      <c r="H28" s="1">
        <v>630</v>
      </c>
      <c r="I28" s="1">
        <v>700</v>
      </c>
      <c r="J28" s="1">
        <v>630</v>
      </c>
      <c r="K28" s="1">
        <v>630</v>
      </c>
      <c r="L28" s="1">
        <v>700</v>
      </c>
      <c r="M28" s="1">
        <v>630</v>
      </c>
      <c r="N28" s="1">
        <v>630</v>
      </c>
      <c r="O28" s="1">
        <v>700</v>
      </c>
      <c r="P28" s="1">
        <v>630</v>
      </c>
      <c r="Q28" s="1">
        <v>630</v>
      </c>
      <c r="R28" s="1"/>
      <c r="S28" s="1"/>
      <c r="T28" s="1"/>
      <c r="U28" s="1">
        <v>200</v>
      </c>
      <c r="V28" s="1">
        <v>200</v>
      </c>
      <c r="W28" s="1">
        <v>200</v>
      </c>
    </row>
    <row r="29" spans="1:23" x14ac:dyDescent="0.25">
      <c r="A29" s="4" t="s">
        <v>26</v>
      </c>
      <c r="B29" s="4" t="s">
        <v>37</v>
      </c>
      <c r="C29" s="4" t="s">
        <v>32</v>
      </c>
      <c r="D29" s="4" t="s">
        <v>41</v>
      </c>
      <c r="E29" s="4" t="s">
        <v>36</v>
      </c>
      <c r="F29" s="1">
        <v>1000</v>
      </c>
      <c r="G29" s="1">
        <v>1000</v>
      </c>
      <c r="H29" s="1">
        <v>1000</v>
      </c>
      <c r="I29" s="1">
        <v>1000</v>
      </c>
      <c r="J29" s="1">
        <v>1000</v>
      </c>
      <c r="K29" s="1">
        <v>1000</v>
      </c>
      <c r="L29" s="1">
        <v>1000</v>
      </c>
      <c r="M29" s="1">
        <v>1000</v>
      </c>
      <c r="N29" s="1">
        <v>1000</v>
      </c>
      <c r="O29" s="1">
        <v>1000</v>
      </c>
      <c r="P29" s="1">
        <v>1000</v>
      </c>
      <c r="Q29" s="1">
        <v>1000</v>
      </c>
      <c r="R29" s="1"/>
      <c r="S29" s="1"/>
      <c r="T29" s="1"/>
      <c r="U29" s="1"/>
      <c r="V29" s="1"/>
      <c r="W29" s="1"/>
    </row>
    <row r="30" spans="1:23" x14ac:dyDescent="0.25">
      <c r="A30" s="4" t="s">
        <v>27</v>
      </c>
      <c r="B30" s="4" t="s">
        <v>38</v>
      </c>
      <c r="C30" s="4" t="s">
        <v>32</v>
      </c>
      <c r="D30" s="4" t="s">
        <v>52</v>
      </c>
      <c r="E30" s="4" t="s">
        <v>38</v>
      </c>
      <c r="F30" s="1">
        <v>878.98670000000004</v>
      </c>
      <c r="G30" s="1">
        <v>641.26935000000003</v>
      </c>
      <c r="H30" s="1">
        <v>609.20588250000003</v>
      </c>
      <c r="I30" s="1">
        <v>878.98670000000004</v>
      </c>
      <c r="J30" s="1">
        <v>641.26935000000003</v>
      </c>
      <c r="K30" s="1">
        <v>609.20588250000003</v>
      </c>
      <c r="L30" s="1">
        <v>5271.3980000000001</v>
      </c>
      <c r="M30" s="1">
        <v>3847.6161000000002</v>
      </c>
      <c r="N30" s="1">
        <v>3655.235295</v>
      </c>
      <c r="O30" s="1">
        <v>5271.3980000000001</v>
      </c>
      <c r="P30" s="1">
        <v>3847.6161000000002</v>
      </c>
      <c r="Q30" s="1">
        <v>3655.235295</v>
      </c>
      <c r="R30" s="1">
        <v>3562.6075000000005</v>
      </c>
      <c r="S30" s="1">
        <v>1720.1404000000002</v>
      </c>
      <c r="T30" s="1">
        <v>1634.13338</v>
      </c>
      <c r="U30" s="1">
        <v>264.83100000000002</v>
      </c>
      <c r="V30" s="1">
        <v>225.10635000000002</v>
      </c>
      <c r="W30" s="1">
        <v>213.8510325</v>
      </c>
    </row>
    <row r="31" spans="1:23" x14ac:dyDescent="0.25">
      <c r="A31" s="4" t="s">
        <v>28</v>
      </c>
      <c r="B31" s="4" t="s">
        <v>37</v>
      </c>
      <c r="C31" s="4" t="s">
        <v>30</v>
      </c>
      <c r="D31" s="4" t="s">
        <v>52</v>
      </c>
      <c r="E31" s="4" t="s">
        <v>38</v>
      </c>
      <c r="F31" s="1">
        <v>926.90850000000012</v>
      </c>
      <c r="G31" s="1">
        <v>616.39415250000013</v>
      </c>
      <c r="H31" s="1">
        <v>591.73838640000008</v>
      </c>
      <c r="I31" s="1">
        <v>926.90850000000012</v>
      </c>
      <c r="J31" s="1">
        <v>616.39415250000013</v>
      </c>
      <c r="K31" s="1">
        <v>591.73838640000008</v>
      </c>
      <c r="L31" s="1">
        <v>7585.3273350000009</v>
      </c>
      <c r="M31" s="1">
        <v>5044.2426777750006</v>
      </c>
      <c r="N31" s="1">
        <v>4842.472970664001</v>
      </c>
      <c r="O31" s="1"/>
      <c r="P31" s="1"/>
      <c r="Q31" s="1"/>
      <c r="R31" s="1">
        <v>1891.65</v>
      </c>
      <c r="S31" s="1">
        <v>1418.7375000000002</v>
      </c>
      <c r="T31" s="1">
        <v>1418.7375000000002</v>
      </c>
      <c r="U31" s="1">
        <v>1134.99</v>
      </c>
      <c r="V31" s="1">
        <v>453.99600000000004</v>
      </c>
      <c r="W31" s="1">
        <v>453.99600000000004</v>
      </c>
    </row>
    <row r="32" spans="1:23" x14ac:dyDescent="0.25">
      <c r="A32" s="4" t="s">
        <v>29</v>
      </c>
      <c r="B32" s="4" t="s">
        <v>36</v>
      </c>
      <c r="C32" s="4" t="s">
        <v>31</v>
      </c>
      <c r="D32" s="4" t="s">
        <v>52</v>
      </c>
      <c r="E32" s="4" t="s">
        <v>36</v>
      </c>
      <c r="F32" s="1">
        <v>756.66000000000008</v>
      </c>
      <c r="G32" s="1">
        <v>680.99400000000003</v>
      </c>
      <c r="H32" s="1">
        <v>680.99400000000003</v>
      </c>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748.11273580246916</v>
      </c>
      <c r="G34" s="1">
        <v>669.26820880434786</v>
      </c>
      <c r="H34" s="1">
        <v>626.83974176818185</v>
      </c>
      <c r="I34" s="1">
        <v>725.23735066666666</v>
      </c>
      <c r="J34" s="1">
        <v>644.98903821428576</v>
      </c>
      <c r="K34" s="1">
        <v>600.36520594500007</v>
      </c>
      <c r="L34" s="1">
        <v>5141.6728152272726</v>
      </c>
      <c r="M34" s="1">
        <v>4042.3036103887498</v>
      </c>
      <c r="N34" s="1">
        <v>3728.6505619033696</v>
      </c>
      <c r="O34" s="1">
        <v>4676.2223739130432</v>
      </c>
      <c r="P34" s="1">
        <v>3739.8414765000002</v>
      </c>
      <c r="Q34" s="1">
        <v>3551.0215391944453</v>
      </c>
      <c r="R34" s="1">
        <v>2453.2962888888892</v>
      </c>
      <c r="S34" s="1">
        <v>1959.6198071428573</v>
      </c>
      <c r="T34" s="1">
        <v>1891.639750714286</v>
      </c>
      <c r="U34" s="1">
        <v>344.86172727272731</v>
      </c>
      <c r="V34" s="1">
        <v>279.07179500000001</v>
      </c>
      <c r="W34" s="1">
        <v>256.19626325000002</v>
      </c>
    </row>
    <row r="35" spans="1:23" x14ac:dyDescent="0.25">
      <c r="A35" s="4"/>
      <c r="B35" s="4"/>
      <c r="C35" s="4"/>
      <c r="D35" s="20" t="s">
        <v>329</v>
      </c>
      <c r="E35" s="4"/>
      <c r="F35" s="14">
        <v>27</v>
      </c>
      <c r="G35" s="14">
        <v>23</v>
      </c>
      <c r="H35" s="14">
        <v>22</v>
      </c>
      <c r="I35" s="14">
        <v>25</v>
      </c>
      <c r="J35" s="14">
        <v>21</v>
      </c>
      <c r="K35" s="14">
        <v>20</v>
      </c>
      <c r="L35" s="14">
        <v>22</v>
      </c>
      <c r="M35" s="14">
        <v>20</v>
      </c>
      <c r="N35" s="14">
        <v>19</v>
      </c>
      <c r="O35" s="14">
        <v>23</v>
      </c>
      <c r="P35" s="14">
        <v>20</v>
      </c>
      <c r="Q35" s="14">
        <v>18</v>
      </c>
      <c r="R35" s="14">
        <v>9</v>
      </c>
      <c r="S35" s="14">
        <v>7</v>
      </c>
      <c r="T35" s="14">
        <v>7</v>
      </c>
      <c r="U35" s="14">
        <v>11</v>
      </c>
      <c r="V35" s="14">
        <v>10</v>
      </c>
      <c r="W35" s="14">
        <v>10</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776.21966666666663</v>
      </c>
      <c r="G37" s="16">
        <v>747.94233333333329</v>
      </c>
      <c r="H37" s="16">
        <v>739.53499999999997</v>
      </c>
      <c r="I37" s="16">
        <v>727.16922083333338</v>
      </c>
      <c r="J37" s="16">
        <v>690</v>
      </c>
      <c r="K37" s="16">
        <v>690</v>
      </c>
      <c r="L37" s="16">
        <v>6628.5292600000002</v>
      </c>
      <c r="M37" s="16">
        <v>3547.1333333333332</v>
      </c>
      <c r="N37" s="16">
        <v>3547.1333333333332</v>
      </c>
      <c r="O37" s="16">
        <v>5081.3266142857146</v>
      </c>
      <c r="P37" s="16">
        <v>2510.35</v>
      </c>
      <c r="Q37" s="16">
        <v>2947.1333333333332</v>
      </c>
      <c r="R37" s="16">
        <v>2081.4666666666667</v>
      </c>
      <c r="S37" s="16">
        <v>1200</v>
      </c>
      <c r="T37" s="16">
        <v>1200</v>
      </c>
      <c r="U37" s="16">
        <v>128.70333333333335</v>
      </c>
      <c r="V37" s="16">
        <v>130</v>
      </c>
      <c r="W37" s="16">
        <v>130</v>
      </c>
    </row>
    <row r="38" spans="1:23" x14ac:dyDescent="0.25">
      <c r="A38" s="12"/>
      <c r="B38" s="4"/>
      <c r="C38" s="4" t="s">
        <v>36</v>
      </c>
      <c r="D38" s="4" t="s">
        <v>329</v>
      </c>
      <c r="E38" s="4"/>
      <c r="F38" s="17">
        <v>10</v>
      </c>
      <c r="G38" s="17">
        <v>6</v>
      </c>
      <c r="H38" s="17">
        <v>6</v>
      </c>
      <c r="I38" s="17">
        <v>8</v>
      </c>
      <c r="J38" s="17">
        <v>4</v>
      </c>
      <c r="K38" s="17">
        <v>4</v>
      </c>
      <c r="L38" s="17">
        <v>5</v>
      </c>
      <c r="M38" s="17">
        <v>3</v>
      </c>
      <c r="N38" s="17">
        <v>3</v>
      </c>
      <c r="O38" s="17">
        <v>7</v>
      </c>
      <c r="P38" s="17">
        <v>4</v>
      </c>
      <c r="Q38" s="17">
        <v>3</v>
      </c>
      <c r="R38" s="17">
        <v>3</v>
      </c>
      <c r="S38" s="17">
        <v>1</v>
      </c>
      <c r="T38" s="17">
        <v>1</v>
      </c>
      <c r="U38" s="17">
        <v>3</v>
      </c>
      <c r="V38" s="17">
        <v>2</v>
      </c>
      <c r="W38" s="17">
        <v>2</v>
      </c>
    </row>
    <row r="39" spans="1:23" x14ac:dyDescent="0.25">
      <c r="A39" s="12">
        <f>COUNTIF($E$3:$E$32,"M")</f>
        <v>8</v>
      </c>
      <c r="B39" s="4" t="s">
        <v>324</v>
      </c>
      <c r="C39" s="4" t="s">
        <v>37</v>
      </c>
      <c r="D39" s="4" t="s">
        <v>330</v>
      </c>
      <c r="E39" s="4"/>
      <c r="F39" s="1">
        <v>780.43183333333343</v>
      </c>
      <c r="G39" s="1">
        <v>675.28980000000001</v>
      </c>
      <c r="H39" s="1">
        <v>611.39329166666664</v>
      </c>
      <c r="I39" s="1">
        <v>780.43183333333343</v>
      </c>
      <c r="J39" s="1">
        <v>675.28980000000001</v>
      </c>
      <c r="K39" s="1">
        <v>611.39329166666664</v>
      </c>
      <c r="L39" s="1">
        <v>4973.0232999999998</v>
      </c>
      <c r="M39" s="1">
        <v>4357.2579049999995</v>
      </c>
      <c r="N39" s="1">
        <v>3883.4410684166664</v>
      </c>
      <c r="O39" s="1">
        <v>4973.0232999999998</v>
      </c>
      <c r="P39" s="1">
        <v>4357.2579049999995</v>
      </c>
      <c r="Q39" s="1">
        <v>3883.4410684166664</v>
      </c>
      <c r="R39" s="1">
        <v>3898.5337500000001</v>
      </c>
      <c r="S39" s="1">
        <v>3558.6803749999999</v>
      </c>
      <c r="T39" s="1">
        <v>3513.7536875000001</v>
      </c>
      <c r="U39" s="1">
        <v>175</v>
      </c>
      <c r="V39" s="1">
        <v>150</v>
      </c>
      <c r="W39" s="1">
        <v>131.25</v>
      </c>
    </row>
    <row r="40" spans="1:23" x14ac:dyDescent="0.25">
      <c r="A40" s="12"/>
      <c r="B40" s="4"/>
      <c r="C40" s="4" t="s">
        <v>37</v>
      </c>
      <c r="D40" s="4" t="s">
        <v>329</v>
      </c>
      <c r="E40" s="4"/>
      <c r="F40" s="17">
        <v>6</v>
      </c>
      <c r="G40" s="17">
        <v>6</v>
      </c>
      <c r="H40" s="17">
        <v>6</v>
      </c>
      <c r="I40" s="17">
        <v>6</v>
      </c>
      <c r="J40" s="17">
        <v>6</v>
      </c>
      <c r="K40" s="17">
        <v>6</v>
      </c>
      <c r="L40" s="17">
        <v>6</v>
      </c>
      <c r="M40" s="17">
        <v>6</v>
      </c>
      <c r="N40" s="17">
        <v>6</v>
      </c>
      <c r="O40" s="17">
        <v>6</v>
      </c>
      <c r="P40" s="17">
        <v>6</v>
      </c>
      <c r="Q40" s="17">
        <v>6</v>
      </c>
      <c r="R40" s="17">
        <v>2</v>
      </c>
      <c r="S40" s="17">
        <v>2</v>
      </c>
      <c r="T40" s="17">
        <v>2</v>
      </c>
      <c r="U40" s="17">
        <v>2</v>
      </c>
      <c r="V40" s="17">
        <v>2</v>
      </c>
      <c r="W40" s="17">
        <v>2</v>
      </c>
    </row>
    <row r="41" spans="1:23" x14ac:dyDescent="0.25">
      <c r="A41" s="12">
        <f>COUNTIF($E$3:$E$32,"L")</f>
        <v>11</v>
      </c>
      <c r="B41" s="4" t="s">
        <v>324</v>
      </c>
      <c r="C41" s="4" t="s">
        <v>38</v>
      </c>
      <c r="D41" s="4" t="s">
        <v>330</v>
      </c>
      <c r="E41" s="4"/>
      <c r="F41" s="1">
        <v>704.93238181818197</v>
      </c>
      <c r="G41" s="1">
        <v>623.0705456818182</v>
      </c>
      <c r="H41" s="1">
        <v>568.49045689000002</v>
      </c>
      <c r="I41" s="1">
        <v>693.72627272727289</v>
      </c>
      <c r="J41" s="1">
        <v>612.09372750000011</v>
      </c>
      <c r="K41" s="1">
        <v>557.89443689000007</v>
      </c>
      <c r="L41" s="1">
        <v>4557.8196213636365</v>
      </c>
      <c r="M41" s="1">
        <v>4005.5567979795455</v>
      </c>
      <c r="N41" s="1">
        <v>3690.2314265663999</v>
      </c>
      <c r="O41" s="1">
        <v>4214.5688500000006</v>
      </c>
      <c r="P41" s="1">
        <v>3861.1882100000003</v>
      </c>
      <c r="Q41" s="1">
        <v>3530.704588333333</v>
      </c>
      <c r="R41" s="1">
        <v>2009.549775</v>
      </c>
      <c r="S41" s="1">
        <v>1349.9944750000002</v>
      </c>
      <c r="T41" s="1">
        <v>1253.4927200000002</v>
      </c>
      <c r="U41" s="1">
        <v>509.56150000000008</v>
      </c>
      <c r="V41" s="1">
        <v>371.78632500000003</v>
      </c>
      <c r="W41" s="1">
        <v>339.91043875000003</v>
      </c>
    </row>
    <row r="42" spans="1:23" x14ac:dyDescent="0.25">
      <c r="A42" s="4"/>
      <c r="B42" s="4"/>
      <c r="C42" s="4" t="s">
        <v>38</v>
      </c>
      <c r="D42" s="4" t="s">
        <v>329</v>
      </c>
      <c r="E42" s="4"/>
      <c r="F42" s="17">
        <v>11</v>
      </c>
      <c r="G42" s="17">
        <v>11</v>
      </c>
      <c r="H42" s="17">
        <v>10</v>
      </c>
      <c r="I42" s="17">
        <v>11</v>
      </c>
      <c r="J42" s="17">
        <v>11</v>
      </c>
      <c r="K42" s="17">
        <v>10</v>
      </c>
      <c r="L42" s="17">
        <v>11</v>
      </c>
      <c r="M42" s="17">
        <v>11</v>
      </c>
      <c r="N42" s="17">
        <v>10</v>
      </c>
      <c r="O42" s="17">
        <v>10</v>
      </c>
      <c r="P42" s="17">
        <v>10</v>
      </c>
      <c r="Q42" s="17">
        <v>9</v>
      </c>
      <c r="R42" s="17">
        <v>4</v>
      </c>
      <c r="S42" s="17">
        <v>4</v>
      </c>
      <c r="T42" s="17">
        <v>4</v>
      </c>
      <c r="U42" s="17">
        <v>6</v>
      </c>
      <c r="V42" s="17">
        <v>6</v>
      </c>
      <c r="W42" s="17">
        <v>6</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738.78924166666661</v>
      </c>
      <c r="G44" s="1">
        <v>627.19932160714291</v>
      </c>
      <c r="H44" s="1">
        <v>549.51857277857141</v>
      </c>
      <c r="I44" s="1">
        <v>727.22285111111114</v>
      </c>
      <c r="J44" s="13">
        <v>607.61934634615386</v>
      </c>
      <c r="K44" s="13">
        <v>525.10044760769233</v>
      </c>
      <c r="L44" s="1">
        <v>5117.2659873076918</v>
      </c>
      <c r="M44" s="1">
        <v>4301.1714089812494</v>
      </c>
      <c r="N44" s="1">
        <v>3708.2037813470001</v>
      </c>
      <c r="O44" s="1">
        <v>4877.844208333333</v>
      </c>
      <c r="P44" s="1">
        <v>4196.801293636363</v>
      </c>
      <c r="Q44" s="1">
        <v>3579.3156732272732</v>
      </c>
      <c r="R44" s="1">
        <v>1967.0533200000002</v>
      </c>
      <c r="S44" s="1">
        <v>1403.4677300000001</v>
      </c>
      <c r="T44" s="1">
        <v>1308.2956510000001</v>
      </c>
      <c r="U44" s="1">
        <v>571.4738000000001</v>
      </c>
      <c r="V44" s="1">
        <v>406.14359000000002</v>
      </c>
      <c r="W44" s="1">
        <v>367.89252650000003</v>
      </c>
    </row>
    <row r="45" spans="1:23" x14ac:dyDescent="0.25">
      <c r="A45" s="12"/>
      <c r="B45" s="4"/>
      <c r="C45" s="4" t="s">
        <v>52</v>
      </c>
      <c r="D45" s="4" t="s">
        <v>329</v>
      </c>
      <c r="E45" s="4"/>
      <c r="F45" s="17">
        <v>16</v>
      </c>
      <c r="G45" s="17">
        <v>14</v>
      </c>
      <c r="H45" s="17">
        <v>14</v>
      </c>
      <c r="I45" s="17">
        <v>15</v>
      </c>
      <c r="J45" s="18">
        <v>13</v>
      </c>
      <c r="K45" s="18">
        <v>13</v>
      </c>
      <c r="L45" s="17">
        <v>13</v>
      </c>
      <c r="M45" s="17">
        <v>12</v>
      </c>
      <c r="N45" s="17">
        <v>12</v>
      </c>
      <c r="O45" s="17">
        <v>12</v>
      </c>
      <c r="P45" s="17">
        <v>11</v>
      </c>
      <c r="Q45" s="17">
        <v>11</v>
      </c>
      <c r="R45" s="17">
        <v>5</v>
      </c>
      <c r="S45" s="17">
        <v>5</v>
      </c>
      <c r="T45" s="17">
        <v>5</v>
      </c>
      <c r="U45" s="17">
        <v>5</v>
      </c>
      <c r="V45" s="17">
        <v>5</v>
      </c>
      <c r="W45" s="17">
        <v>5</v>
      </c>
    </row>
    <row r="46" spans="1:23" x14ac:dyDescent="0.25">
      <c r="A46" s="12">
        <f>COUNTIF($D$3:$D$32,"CC")</f>
        <v>5</v>
      </c>
      <c r="B46" s="4" t="s">
        <v>324</v>
      </c>
      <c r="C46" s="4" t="s">
        <v>40</v>
      </c>
      <c r="D46" s="4" t="s">
        <v>330</v>
      </c>
      <c r="E46" s="4"/>
      <c r="F46" s="1">
        <v>680.49699999999996</v>
      </c>
      <c r="G46" s="1">
        <v>664.72</v>
      </c>
      <c r="H46" s="1">
        <v>785.40533333333326</v>
      </c>
      <c r="I46" s="1">
        <v>561.66499999999996</v>
      </c>
      <c r="J46" s="13">
        <v>564.07333333333338</v>
      </c>
      <c r="K46" s="13">
        <v>720</v>
      </c>
      <c r="L46" s="1">
        <v>6669.5749999999998</v>
      </c>
      <c r="M46" s="1">
        <v>3634.1666666666665</v>
      </c>
      <c r="N46" s="1">
        <v>4820.7</v>
      </c>
      <c r="O46" s="1">
        <v>6219.5749999999998</v>
      </c>
      <c r="P46" s="1">
        <v>3034.1666666666665</v>
      </c>
      <c r="Q46" s="1">
        <v>3920.7</v>
      </c>
      <c r="R46" s="1">
        <v>2522.2000000000003</v>
      </c>
      <c r="S46" s="1"/>
      <c r="T46" s="1"/>
      <c r="U46" s="1">
        <v>130</v>
      </c>
      <c r="V46" s="1">
        <v>130</v>
      </c>
      <c r="W46" s="1">
        <v>130</v>
      </c>
    </row>
    <row r="47" spans="1:23" x14ac:dyDescent="0.25">
      <c r="A47" s="12"/>
      <c r="B47" s="4"/>
      <c r="C47" s="4" t="s">
        <v>40</v>
      </c>
      <c r="D47" s="4" t="s">
        <v>329</v>
      </c>
      <c r="E47" s="4"/>
      <c r="F47" s="17">
        <v>5</v>
      </c>
      <c r="G47" s="17">
        <v>4</v>
      </c>
      <c r="H47" s="17">
        <v>3</v>
      </c>
      <c r="I47" s="17">
        <v>4</v>
      </c>
      <c r="J47" s="18">
        <v>3</v>
      </c>
      <c r="K47" s="18">
        <v>2</v>
      </c>
      <c r="L47" s="17">
        <v>4</v>
      </c>
      <c r="M47" s="17">
        <v>3</v>
      </c>
      <c r="N47" s="17">
        <v>2</v>
      </c>
      <c r="O47" s="17">
        <v>4</v>
      </c>
      <c r="P47" s="17">
        <v>3</v>
      </c>
      <c r="Q47" s="17">
        <v>2</v>
      </c>
      <c r="R47" s="17">
        <v>1</v>
      </c>
      <c r="S47" s="17">
        <v>0</v>
      </c>
      <c r="T47" s="17">
        <v>0</v>
      </c>
      <c r="U47" s="17">
        <v>2</v>
      </c>
      <c r="V47" s="17">
        <v>2</v>
      </c>
      <c r="W47" s="17">
        <v>2</v>
      </c>
    </row>
    <row r="48" spans="1:23" x14ac:dyDescent="0.25">
      <c r="A48" s="12">
        <f>COUNTIF($D$3:$D$32,"CR")</f>
        <v>5</v>
      </c>
      <c r="B48" s="4" t="s">
        <v>324</v>
      </c>
      <c r="C48" s="4" t="s">
        <v>41</v>
      </c>
      <c r="D48" s="4" t="s">
        <v>330</v>
      </c>
      <c r="E48" s="4"/>
      <c r="F48" s="1">
        <v>810.90125</v>
      </c>
      <c r="G48" s="1">
        <v>826.66666666666663</v>
      </c>
      <c r="H48" s="1">
        <v>755.83333333333337</v>
      </c>
      <c r="I48" s="1">
        <v>810.90125</v>
      </c>
      <c r="J48" s="13">
        <v>826.66666666666663</v>
      </c>
      <c r="K48" s="13">
        <v>755.83333333333337</v>
      </c>
      <c r="L48" s="1">
        <v>2733.3333333333335</v>
      </c>
      <c r="M48" s="1">
        <v>2710</v>
      </c>
      <c r="N48" s="1">
        <v>2168.3333333333335</v>
      </c>
      <c r="O48" s="1">
        <v>2485.328</v>
      </c>
      <c r="P48" s="1">
        <v>2332.5</v>
      </c>
      <c r="Q48" s="1">
        <v>2168.3333333333335</v>
      </c>
      <c r="R48" s="1">
        <v>1861.1000000000001</v>
      </c>
      <c r="S48" s="1">
        <v>1200</v>
      </c>
      <c r="T48" s="1">
        <v>1200</v>
      </c>
      <c r="U48" s="1">
        <v>158.70333333333335</v>
      </c>
      <c r="V48" s="1">
        <v>175</v>
      </c>
      <c r="W48" s="1">
        <v>156.25</v>
      </c>
    </row>
    <row r="49" spans="1:23" x14ac:dyDescent="0.25">
      <c r="A49" s="12"/>
      <c r="B49" s="4"/>
      <c r="C49" s="4" t="s">
        <v>41</v>
      </c>
      <c r="D49" s="4" t="s">
        <v>329</v>
      </c>
      <c r="E49" s="4"/>
      <c r="F49" s="17">
        <v>4</v>
      </c>
      <c r="G49" s="17">
        <v>3</v>
      </c>
      <c r="H49" s="17">
        <v>3</v>
      </c>
      <c r="I49" s="17">
        <v>4</v>
      </c>
      <c r="J49" s="18">
        <v>3</v>
      </c>
      <c r="K49" s="18">
        <v>3</v>
      </c>
      <c r="L49" s="17">
        <v>3</v>
      </c>
      <c r="M49" s="17">
        <v>3</v>
      </c>
      <c r="N49" s="17">
        <v>3</v>
      </c>
      <c r="O49" s="17">
        <v>5</v>
      </c>
      <c r="P49" s="17">
        <v>4</v>
      </c>
      <c r="Q49" s="17">
        <v>3</v>
      </c>
      <c r="R49" s="17">
        <v>2</v>
      </c>
      <c r="S49" s="17">
        <v>1</v>
      </c>
      <c r="T49" s="17">
        <v>1</v>
      </c>
      <c r="U49" s="17">
        <v>3</v>
      </c>
      <c r="V49" s="17">
        <v>2</v>
      </c>
      <c r="W49" s="17">
        <v>2</v>
      </c>
    </row>
    <row r="50" spans="1:23" x14ac:dyDescent="0.25">
      <c r="A50" s="12">
        <f>COUNTIF($D$3:$D$32,"Hybr")</f>
        <v>3</v>
      </c>
      <c r="B50" s="4" t="s">
        <v>324</v>
      </c>
      <c r="C50" s="4" t="s">
        <v>42</v>
      </c>
      <c r="D50" s="4" t="s">
        <v>330</v>
      </c>
      <c r="E50" s="4"/>
      <c r="F50" s="1">
        <v>866.16300000000001</v>
      </c>
      <c r="G50" s="1">
        <v>736.7491500000001</v>
      </c>
      <c r="H50" s="1">
        <v>736.7491500000001</v>
      </c>
      <c r="I50" s="1">
        <v>866.16300000000001</v>
      </c>
      <c r="J50" s="13">
        <v>736.7491500000001</v>
      </c>
      <c r="K50" s="13">
        <v>736.7491500000001</v>
      </c>
      <c r="L50" s="1">
        <v>5857.0220499999996</v>
      </c>
      <c r="M50" s="1">
        <v>5099.7576499999996</v>
      </c>
      <c r="N50" s="1">
        <v>5099.7576499999996</v>
      </c>
      <c r="O50" s="1">
        <v>5857.0220499999996</v>
      </c>
      <c r="P50" s="1">
        <v>5099.7576499999996</v>
      </c>
      <c r="Q50" s="1">
        <v>5099.7576499999996</v>
      </c>
      <c r="R50" s="1">
        <v>6000</v>
      </c>
      <c r="S50" s="1">
        <v>5500</v>
      </c>
      <c r="T50" s="1">
        <v>5500</v>
      </c>
      <c r="U50" s="1">
        <v>200</v>
      </c>
      <c r="V50" s="1">
        <v>150</v>
      </c>
      <c r="W50" s="1">
        <v>150</v>
      </c>
    </row>
    <row r="51" spans="1:23" x14ac:dyDescent="0.25">
      <c r="A51" s="4"/>
      <c r="B51" s="4"/>
      <c r="C51" s="4" t="s">
        <v>42</v>
      </c>
      <c r="D51" s="4" t="s">
        <v>329</v>
      </c>
      <c r="E51" s="4"/>
      <c r="F51" s="17">
        <v>2</v>
      </c>
      <c r="G51" s="17">
        <v>2</v>
      </c>
      <c r="H51" s="17">
        <v>2</v>
      </c>
      <c r="I51" s="17">
        <v>2</v>
      </c>
      <c r="J51" s="18">
        <v>2</v>
      </c>
      <c r="K51" s="18">
        <v>2</v>
      </c>
      <c r="L51" s="17">
        <v>2</v>
      </c>
      <c r="M51" s="17">
        <v>2</v>
      </c>
      <c r="N51" s="17">
        <v>2</v>
      </c>
      <c r="O51" s="17">
        <v>2</v>
      </c>
      <c r="P51" s="17">
        <v>2</v>
      </c>
      <c r="Q51" s="17">
        <v>2</v>
      </c>
      <c r="R51" s="17">
        <v>1</v>
      </c>
      <c r="S51" s="17">
        <v>1</v>
      </c>
      <c r="T51" s="17">
        <v>1</v>
      </c>
      <c r="U51" s="17">
        <v>1</v>
      </c>
      <c r="V51" s="17">
        <v>1</v>
      </c>
      <c r="W51" s="17">
        <v>1</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709.88696153846161</v>
      </c>
      <c r="G53" s="1">
        <v>604.07299524999996</v>
      </c>
      <c r="H53" s="1">
        <v>578.16422071111128</v>
      </c>
      <c r="I53" s="1">
        <v>683.92336666666654</v>
      </c>
      <c r="J53" s="1">
        <v>573.70277250000004</v>
      </c>
      <c r="K53" s="1">
        <v>548.91272330000004</v>
      </c>
      <c r="L53" s="1">
        <v>6020.8068849999991</v>
      </c>
      <c r="M53" s="1">
        <v>4363.8434975305554</v>
      </c>
      <c r="N53" s="1">
        <v>4163.5202213330003</v>
      </c>
      <c r="O53" s="1">
        <v>5569.5625818181807</v>
      </c>
      <c r="P53" s="1">
        <v>4228.1686</v>
      </c>
      <c r="Q53" s="1">
        <v>4026.0269714285714</v>
      </c>
      <c r="R53" s="1">
        <v>2586.6652666666669</v>
      </c>
      <c r="S53" s="1">
        <v>2294.9593750000004</v>
      </c>
      <c r="T53" s="1">
        <v>2219.9593750000004</v>
      </c>
      <c r="U53" s="1">
        <v>544.63549999999998</v>
      </c>
      <c r="V53" s="1">
        <v>440.03527500000007</v>
      </c>
      <c r="W53" s="1">
        <v>395.03527500000007</v>
      </c>
    </row>
    <row r="54" spans="1:23" x14ac:dyDescent="0.25">
      <c r="A54" s="4"/>
      <c r="B54" s="4"/>
      <c r="C54" s="4" t="s">
        <v>30</v>
      </c>
      <c r="D54" s="4" t="s">
        <v>329</v>
      </c>
      <c r="E54" s="4"/>
      <c r="F54" s="17">
        <v>13</v>
      </c>
      <c r="G54" s="17">
        <v>10</v>
      </c>
      <c r="H54" s="17">
        <v>9</v>
      </c>
      <c r="I54" s="17">
        <v>12</v>
      </c>
      <c r="J54" s="17">
        <v>9</v>
      </c>
      <c r="K54" s="17">
        <v>8</v>
      </c>
      <c r="L54" s="17">
        <v>11</v>
      </c>
      <c r="M54" s="17">
        <v>9</v>
      </c>
      <c r="N54" s="17">
        <v>8</v>
      </c>
      <c r="O54" s="17">
        <v>11</v>
      </c>
      <c r="P54" s="17">
        <v>8</v>
      </c>
      <c r="Q54" s="17">
        <v>7</v>
      </c>
      <c r="R54" s="17">
        <v>6</v>
      </c>
      <c r="S54" s="17">
        <v>4</v>
      </c>
      <c r="T54" s="17">
        <v>4</v>
      </c>
      <c r="U54" s="17">
        <v>5</v>
      </c>
      <c r="V54" s="17">
        <v>4</v>
      </c>
      <c r="W54" s="17">
        <v>4</v>
      </c>
    </row>
    <row r="55" spans="1:23" x14ac:dyDescent="0.25">
      <c r="A55" s="12">
        <f>COUNTIF($C$3:$C$32,"SaaS")</f>
        <v>8</v>
      </c>
      <c r="B55" s="4" t="s">
        <v>324</v>
      </c>
      <c r="C55" s="4" t="s">
        <v>31</v>
      </c>
      <c r="D55" s="4" t="s">
        <v>330</v>
      </c>
      <c r="E55" s="4"/>
      <c r="F55" s="1">
        <v>659.48750000000007</v>
      </c>
      <c r="G55" s="1">
        <v>584.87241666666671</v>
      </c>
      <c r="H55" s="1">
        <v>556.39257499999997</v>
      </c>
      <c r="I55" s="1">
        <v>582.05300000000011</v>
      </c>
      <c r="J55" s="1">
        <v>507.6481</v>
      </c>
      <c r="K55" s="1">
        <v>473.47228999999999</v>
      </c>
      <c r="L55" s="1">
        <v>4406.0239249999995</v>
      </c>
      <c r="M55" s="1">
        <v>3861.0080325000004</v>
      </c>
      <c r="N55" s="1">
        <v>3556.5327776249997</v>
      </c>
      <c r="O55" s="1">
        <v>3404.8191399999996</v>
      </c>
      <c r="P55" s="1">
        <v>2968.8064260000001</v>
      </c>
      <c r="Q55" s="1">
        <v>3106.5327776249997</v>
      </c>
      <c r="R55" s="1">
        <v>1498.5337500000001</v>
      </c>
      <c r="S55" s="1">
        <v>1408.6803749999999</v>
      </c>
      <c r="T55" s="1">
        <v>1363.7536875000001</v>
      </c>
      <c r="U55" s="1">
        <v>100</v>
      </c>
      <c r="V55" s="1">
        <v>100</v>
      </c>
      <c r="W55" s="1">
        <v>100</v>
      </c>
    </row>
    <row r="56" spans="1:23" x14ac:dyDescent="0.25">
      <c r="A56" s="4"/>
      <c r="B56" s="4"/>
      <c r="C56" s="4" t="s">
        <v>31</v>
      </c>
      <c r="D56" s="4" t="s">
        <v>329</v>
      </c>
      <c r="E56" s="4"/>
      <c r="F56" s="17">
        <v>6</v>
      </c>
      <c r="G56" s="17">
        <v>6</v>
      </c>
      <c r="H56" s="17">
        <v>6</v>
      </c>
      <c r="I56" s="17">
        <v>5</v>
      </c>
      <c r="J56" s="17">
        <v>5</v>
      </c>
      <c r="K56" s="17">
        <v>5</v>
      </c>
      <c r="L56" s="17">
        <v>4</v>
      </c>
      <c r="M56" s="17">
        <v>4</v>
      </c>
      <c r="N56" s="17">
        <v>4</v>
      </c>
      <c r="O56" s="17">
        <v>5</v>
      </c>
      <c r="P56" s="17">
        <v>5</v>
      </c>
      <c r="Q56" s="17">
        <v>4</v>
      </c>
      <c r="R56" s="17">
        <v>2</v>
      </c>
      <c r="S56" s="17">
        <v>2</v>
      </c>
      <c r="T56" s="17">
        <v>2</v>
      </c>
      <c r="U56" s="17">
        <v>1</v>
      </c>
      <c r="V56" s="17">
        <v>1</v>
      </c>
      <c r="W56" s="17">
        <v>1</v>
      </c>
    </row>
    <row r="57" spans="1:23" x14ac:dyDescent="0.25">
      <c r="A57" s="12">
        <f>COUNTIF($C$3:$C$32,"HW")</f>
        <v>8</v>
      </c>
      <c r="B57" s="4" t="s">
        <v>324</v>
      </c>
      <c r="C57" s="4" t="s">
        <v>32</v>
      </c>
      <c r="D57" s="4" t="s">
        <v>330</v>
      </c>
      <c r="E57" s="4"/>
      <c r="F57" s="1">
        <v>876.69854583333347</v>
      </c>
      <c r="G57" s="1">
        <v>834.74347857142857</v>
      </c>
      <c r="H57" s="1">
        <v>749.80584035714298</v>
      </c>
      <c r="I57" s="1">
        <v>876.69854583333347</v>
      </c>
      <c r="J57" s="1">
        <v>834.74347857142857</v>
      </c>
      <c r="K57" s="1">
        <v>749.80584035714298</v>
      </c>
      <c r="L57" s="1">
        <v>4180.5472142857152</v>
      </c>
      <c r="M57" s="1">
        <v>3732.4926571428573</v>
      </c>
      <c r="N57" s="1">
        <v>3330.009685</v>
      </c>
      <c r="O57" s="1">
        <v>4180.5472142857152</v>
      </c>
      <c r="P57" s="1">
        <v>3732.4926571428573</v>
      </c>
      <c r="Q57" s="1">
        <v>3330.009685</v>
      </c>
      <c r="R57" s="1">
        <v>3562.6075000000005</v>
      </c>
      <c r="S57" s="1">
        <v>1720.1404000000002</v>
      </c>
      <c r="T57" s="1">
        <v>1634.13338</v>
      </c>
      <c r="U57" s="1">
        <v>194.06030000000001</v>
      </c>
      <c r="V57" s="1">
        <v>186.11537000000001</v>
      </c>
      <c r="W57" s="1">
        <v>176.3643065</v>
      </c>
    </row>
    <row r="58" spans="1:23" x14ac:dyDescent="0.25">
      <c r="A58" s="4"/>
      <c r="B58" s="4"/>
      <c r="C58" s="4" t="s">
        <v>32</v>
      </c>
      <c r="D58" s="4" t="s">
        <v>329</v>
      </c>
      <c r="E58" s="4"/>
      <c r="F58" s="17">
        <v>8</v>
      </c>
      <c r="G58" s="17">
        <v>7</v>
      </c>
      <c r="H58" s="17">
        <v>7</v>
      </c>
      <c r="I58" s="17">
        <v>8</v>
      </c>
      <c r="J58" s="17">
        <v>7</v>
      </c>
      <c r="K58" s="17">
        <v>7</v>
      </c>
      <c r="L58" s="17">
        <v>7</v>
      </c>
      <c r="M58" s="17">
        <v>7</v>
      </c>
      <c r="N58" s="17">
        <v>7</v>
      </c>
      <c r="O58" s="17">
        <v>7</v>
      </c>
      <c r="P58" s="17">
        <v>7</v>
      </c>
      <c r="Q58" s="17">
        <v>7</v>
      </c>
      <c r="R58" s="17">
        <v>1</v>
      </c>
      <c r="S58" s="17">
        <v>1</v>
      </c>
      <c r="T58" s="17">
        <v>1</v>
      </c>
      <c r="U58" s="17">
        <v>5</v>
      </c>
      <c r="V58" s="17">
        <v>5</v>
      </c>
      <c r="W58" s="17">
        <v>5</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754.06134444444444</v>
      </c>
      <c r="G60" s="1">
        <v>670.36343636363642</v>
      </c>
      <c r="H60" s="1">
        <v>620.15034090909091</v>
      </c>
      <c r="I60" s="1">
        <v>716.02978974358962</v>
      </c>
      <c r="J60" s="1">
        <v>620.96153333333336</v>
      </c>
      <c r="K60" s="1">
        <v>567.1178611111111</v>
      </c>
      <c r="L60" s="1">
        <v>6586.9586099999988</v>
      </c>
      <c r="M60" s="1">
        <v>4959.2184287500004</v>
      </c>
      <c r="N60" s="1">
        <v>4386.0108013125</v>
      </c>
      <c r="O60" s="1">
        <v>5657.602175</v>
      </c>
      <c r="P60" s="1">
        <v>4296.5274922222216</v>
      </c>
      <c r="Q60" s="1">
        <v>4125.5733013125</v>
      </c>
      <c r="R60" s="1">
        <v>2506.9112500000006</v>
      </c>
      <c r="S60" s="1">
        <v>2329.3401875</v>
      </c>
      <c r="T60" s="1">
        <v>2231.8768437500003</v>
      </c>
      <c r="U60" s="1">
        <v>237.22200000000004</v>
      </c>
      <c r="V60" s="1">
        <v>252.5</v>
      </c>
      <c r="W60" s="1">
        <v>207.5</v>
      </c>
    </row>
    <row r="61" spans="1:23" x14ac:dyDescent="0.25">
      <c r="A61" s="4"/>
      <c r="B61" s="4"/>
      <c r="C61" s="4" t="s">
        <v>36</v>
      </c>
      <c r="D61" s="4" t="s">
        <v>329</v>
      </c>
      <c r="E61" s="4"/>
      <c r="F61" s="17">
        <v>15</v>
      </c>
      <c r="G61" s="17">
        <v>11</v>
      </c>
      <c r="H61" s="17">
        <v>11</v>
      </c>
      <c r="I61" s="17">
        <v>13</v>
      </c>
      <c r="J61" s="17">
        <v>9</v>
      </c>
      <c r="K61" s="17">
        <v>9</v>
      </c>
      <c r="L61" s="17">
        <v>10</v>
      </c>
      <c r="M61" s="17">
        <v>8</v>
      </c>
      <c r="N61" s="17">
        <v>8</v>
      </c>
      <c r="O61" s="17">
        <v>12</v>
      </c>
      <c r="P61" s="17">
        <v>9</v>
      </c>
      <c r="Q61" s="17">
        <v>8</v>
      </c>
      <c r="R61" s="17">
        <v>6</v>
      </c>
      <c r="S61" s="17">
        <v>4</v>
      </c>
      <c r="T61" s="17">
        <v>4</v>
      </c>
      <c r="U61" s="17">
        <v>5</v>
      </c>
      <c r="V61" s="17">
        <v>4</v>
      </c>
      <c r="W61" s="17">
        <v>4</v>
      </c>
    </row>
    <row r="62" spans="1:23" x14ac:dyDescent="0.25">
      <c r="A62" s="12">
        <f>COUNTIF($B$3:$B$32,"M")</f>
        <v>6</v>
      </c>
      <c r="B62" s="4" t="s">
        <v>324</v>
      </c>
      <c r="C62" s="4" t="s">
        <v>37</v>
      </c>
      <c r="D62" s="4" t="s">
        <v>330</v>
      </c>
      <c r="E62" s="4"/>
      <c r="F62" s="1">
        <v>714.22570000000007</v>
      </c>
      <c r="G62" s="13">
        <v>629.7228305000001</v>
      </c>
      <c r="H62" s="1">
        <v>670.68459660000008</v>
      </c>
      <c r="I62" s="1">
        <v>714.22570000000007</v>
      </c>
      <c r="J62" s="1">
        <v>629.7228305000001</v>
      </c>
      <c r="K62" s="1">
        <v>670.68459660000008</v>
      </c>
      <c r="L62" s="1">
        <v>3700.0854669999999</v>
      </c>
      <c r="M62" s="1">
        <v>3058.2685355550002</v>
      </c>
      <c r="N62" s="1">
        <v>3173.168242666</v>
      </c>
      <c r="O62" s="1">
        <v>2728.7750000000001</v>
      </c>
      <c r="P62" s="1">
        <v>2561.7750000000001</v>
      </c>
      <c r="Q62" s="1">
        <v>2616.7333333333331</v>
      </c>
      <c r="R62" s="1">
        <v>1891.65</v>
      </c>
      <c r="S62" s="1">
        <v>1418.7375000000002</v>
      </c>
      <c r="T62" s="1">
        <v>1418.7375000000002</v>
      </c>
      <c r="U62" s="1">
        <v>1134.99</v>
      </c>
      <c r="V62" s="1">
        <v>453.99600000000004</v>
      </c>
      <c r="W62" s="1">
        <v>453.99600000000004</v>
      </c>
    </row>
    <row r="63" spans="1:23" x14ac:dyDescent="0.25">
      <c r="A63" s="4"/>
      <c r="B63" s="4"/>
      <c r="C63" s="4" t="s">
        <v>37</v>
      </c>
      <c r="D63" s="4" t="s">
        <v>329</v>
      </c>
      <c r="E63" s="4"/>
      <c r="F63" s="17">
        <v>5</v>
      </c>
      <c r="G63" s="17">
        <v>5</v>
      </c>
      <c r="H63" s="17">
        <v>4</v>
      </c>
      <c r="I63" s="17">
        <v>5</v>
      </c>
      <c r="J63" s="17">
        <v>5</v>
      </c>
      <c r="K63" s="17">
        <v>4</v>
      </c>
      <c r="L63" s="17">
        <v>5</v>
      </c>
      <c r="M63" s="17">
        <v>5</v>
      </c>
      <c r="N63" s="17">
        <v>4</v>
      </c>
      <c r="O63" s="17">
        <v>4</v>
      </c>
      <c r="P63" s="17">
        <v>4</v>
      </c>
      <c r="Q63" s="17">
        <v>3</v>
      </c>
      <c r="R63" s="17">
        <v>1</v>
      </c>
      <c r="S63" s="17">
        <v>1</v>
      </c>
      <c r="T63" s="17">
        <v>1</v>
      </c>
      <c r="U63" s="17">
        <v>1</v>
      </c>
      <c r="V63" s="17">
        <v>1</v>
      </c>
      <c r="W63" s="17">
        <v>1</v>
      </c>
    </row>
    <row r="64" spans="1:23" x14ac:dyDescent="0.25">
      <c r="A64" s="12">
        <f>COUNTIF($B$3:$B$32,"L")</f>
        <v>7</v>
      </c>
      <c r="B64" s="4" t="s">
        <v>324</v>
      </c>
      <c r="C64" s="4" t="s">
        <v>38</v>
      </c>
      <c r="D64" s="4" t="s">
        <v>330</v>
      </c>
      <c r="E64" s="4"/>
      <c r="F64" s="1">
        <v>759.57074285714293</v>
      </c>
      <c r="G64" s="1">
        <v>695.79383571428582</v>
      </c>
      <c r="H64" s="1">
        <v>612.29745464285713</v>
      </c>
      <c r="I64" s="1">
        <v>750.20257142857156</v>
      </c>
      <c r="J64" s="1">
        <v>686.7859785714287</v>
      </c>
      <c r="K64" s="1">
        <v>602.92928321428576</v>
      </c>
      <c r="L64" s="1">
        <v>4106.6840714285718</v>
      </c>
      <c r="M64" s="1">
        <v>3697.2831571428574</v>
      </c>
      <c r="N64" s="1">
        <v>3294.8001850000001</v>
      </c>
      <c r="O64" s="1">
        <v>4106.6840714285718</v>
      </c>
      <c r="P64" s="1">
        <v>3697.2831571428574</v>
      </c>
      <c r="Q64" s="1">
        <v>3294.8001850000001</v>
      </c>
      <c r="R64" s="1">
        <v>2573.2745500000001</v>
      </c>
      <c r="S64" s="1">
        <v>1490.6202000000003</v>
      </c>
      <c r="T64" s="1">
        <v>1447.6166900000001</v>
      </c>
      <c r="U64" s="1">
        <v>294.47580000000005</v>
      </c>
      <c r="V64" s="1">
        <v>265.34439000000003</v>
      </c>
      <c r="W64" s="1">
        <v>255.59332650000002</v>
      </c>
    </row>
    <row r="65" spans="1:23" x14ac:dyDescent="0.25">
      <c r="A65" s="4"/>
      <c r="B65" s="4"/>
      <c r="C65" s="4" t="s">
        <v>38</v>
      </c>
      <c r="D65" s="4" t="s">
        <v>329</v>
      </c>
      <c r="E65" s="4"/>
      <c r="F65" s="17">
        <v>7</v>
      </c>
      <c r="G65" s="17">
        <v>7</v>
      </c>
      <c r="H65" s="17">
        <v>7</v>
      </c>
      <c r="I65" s="17">
        <v>7</v>
      </c>
      <c r="J65" s="17">
        <v>7</v>
      </c>
      <c r="K65" s="17">
        <v>7</v>
      </c>
      <c r="L65" s="17">
        <v>7</v>
      </c>
      <c r="M65" s="17">
        <v>7</v>
      </c>
      <c r="N65" s="17">
        <v>7</v>
      </c>
      <c r="O65" s="17">
        <v>7</v>
      </c>
      <c r="P65" s="17">
        <v>7</v>
      </c>
      <c r="Q65" s="17">
        <v>7</v>
      </c>
      <c r="R65" s="17">
        <v>2</v>
      </c>
      <c r="S65" s="17">
        <v>2</v>
      </c>
      <c r="T65" s="17">
        <v>2</v>
      </c>
      <c r="U65" s="17">
        <v>5</v>
      </c>
      <c r="V65" s="17">
        <v>5</v>
      </c>
      <c r="W65" s="17">
        <v>5</v>
      </c>
    </row>
  </sheetData>
  <mergeCells count="6">
    <mergeCell ref="U1:W1"/>
    <mergeCell ref="F1:H1"/>
    <mergeCell ref="I1:K1"/>
    <mergeCell ref="L1:N1"/>
    <mergeCell ref="O1:Q1"/>
    <mergeCell ref="R1:T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33"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61.5" customHeight="1"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c r="G3" s="1"/>
      <c r="H3" s="1"/>
      <c r="I3" s="1"/>
      <c r="J3" s="1"/>
      <c r="K3" s="1"/>
      <c r="L3" s="1"/>
      <c r="M3" s="1"/>
      <c r="N3" s="1"/>
      <c r="O3" s="1"/>
      <c r="P3" s="1"/>
      <c r="Q3" s="1"/>
      <c r="R3" s="1"/>
      <c r="S3" s="1"/>
      <c r="T3" s="1"/>
      <c r="U3" s="1"/>
      <c r="V3" s="1"/>
      <c r="W3" s="1"/>
    </row>
    <row r="4" spans="1:23" x14ac:dyDescent="0.25">
      <c r="A4" s="4" t="s">
        <v>1</v>
      </c>
      <c r="B4" s="4" t="s">
        <v>36</v>
      </c>
      <c r="C4" s="4" t="s">
        <v>30</v>
      </c>
      <c r="D4" s="4" t="s">
        <v>52</v>
      </c>
      <c r="E4" s="4" t="s">
        <v>38</v>
      </c>
      <c r="F4" s="1">
        <v>600</v>
      </c>
      <c r="G4" s="1">
        <v>600</v>
      </c>
      <c r="H4" s="1">
        <v>420</v>
      </c>
      <c r="I4" s="1">
        <v>546</v>
      </c>
      <c r="J4" s="1">
        <v>546</v>
      </c>
      <c r="K4" s="1">
        <v>382.2</v>
      </c>
      <c r="L4" s="1">
        <v>4833</v>
      </c>
      <c r="M4" s="1">
        <v>4833</v>
      </c>
      <c r="N4" s="1">
        <v>3383.1</v>
      </c>
      <c r="O4" s="1">
        <v>4398.03</v>
      </c>
      <c r="P4" s="1">
        <v>4398.03</v>
      </c>
      <c r="Q4" s="1">
        <v>3078.6210000000001</v>
      </c>
      <c r="R4" s="1">
        <v>1000</v>
      </c>
      <c r="S4" s="1">
        <v>1000</v>
      </c>
      <c r="T4" s="1">
        <v>700</v>
      </c>
      <c r="U4" s="1">
        <v>600</v>
      </c>
      <c r="V4" s="1">
        <v>600</v>
      </c>
      <c r="W4" s="1">
        <v>420</v>
      </c>
    </row>
    <row r="5" spans="1:23" x14ac:dyDescent="0.25">
      <c r="A5" s="4" t="s">
        <v>2</v>
      </c>
      <c r="B5" s="4" t="s">
        <v>38</v>
      </c>
      <c r="C5" s="4" t="s">
        <v>30</v>
      </c>
      <c r="D5" s="4" t="s">
        <v>52</v>
      </c>
      <c r="E5" s="4" t="s">
        <v>38</v>
      </c>
      <c r="F5" s="1">
        <v>392.53681312103441</v>
      </c>
      <c r="G5" s="1">
        <v>357.20849994014134</v>
      </c>
      <c r="H5" s="1">
        <v>282.62650544714478</v>
      </c>
      <c r="I5" s="1">
        <v>392.53681312103441</v>
      </c>
      <c r="J5" s="1">
        <v>392.53681312103441</v>
      </c>
      <c r="K5" s="1">
        <v>282.62650544714478</v>
      </c>
      <c r="L5" s="1">
        <v>2355.2208787262066</v>
      </c>
      <c r="M5" s="1">
        <v>1872.0986471926258</v>
      </c>
      <c r="N5" s="1">
        <v>1751.3180893092306</v>
      </c>
      <c r="O5" s="1">
        <v>2355.2208787262066</v>
      </c>
      <c r="P5" s="1">
        <v>1872.0986471926258</v>
      </c>
      <c r="Q5" s="1">
        <v>1751.3180893092306</v>
      </c>
      <c r="R5" s="1"/>
      <c r="S5" s="1"/>
      <c r="T5" s="1"/>
      <c r="U5" s="1">
        <v>483.12223153358087</v>
      </c>
      <c r="V5" s="1">
        <v>372.90997246498273</v>
      </c>
      <c r="W5" s="1">
        <v>372.90997246498273</v>
      </c>
    </row>
    <row r="6" spans="1:23" x14ac:dyDescent="0.25">
      <c r="A6" s="4" t="s">
        <v>3</v>
      </c>
      <c r="B6" s="4" t="s">
        <v>36</v>
      </c>
      <c r="C6" s="4" t="s">
        <v>30</v>
      </c>
      <c r="D6" s="4" t="s">
        <v>52</v>
      </c>
      <c r="E6" s="4" t="s">
        <v>36</v>
      </c>
      <c r="F6" s="1">
        <v>949</v>
      </c>
      <c r="G6" s="1"/>
      <c r="H6" s="1"/>
      <c r="I6" s="1">
        <v>996.64210000000003</v>
      </c>
      <c r="J6" s="1"/>
      <c r="K6" s="1"/>
      <c r="L6" s="1">
        <v>6725.4463000000005</v>
      </c>
      <c r="M6" s="1"/>
      <c r="N6" s="1"/>
      <c r="O6" s="1">
        <v>6725.4463000000005</v>
      </c>
      <c r="P6" s="1"/>
      <c r="Q6" s="1"/>
      <c r="R6" s="1"/>
      <c r="S6" s="1"/>
      <c r="T6" s="1"/>
      <c r="U6" s="1"/>
      <c r="V6" s="1"/>
      <c r="W6" s="1"/>
    </row>
    <row r="7" spans="1:23" x14ac:dyDescent="0.25">
      <c r="A7" s="4" t="s">
        <v>4</v>
      </c>
      <c r="B7" s="4" t="s">
        <v>36</v>
      </c>
      <c r="C7" s="4" t="s">
        <v>30</v>
      </c>
      <c r="D7" s="4" t="s">
        <v>52</v>
      </c>
      <c r="E7" s="4" t="s">
        <v>38</v>
      </c>
      <c r="F7" s="1">
        <v>725.13250000000005</v>
      </c>
      <c r="G7" s="1">
        <v>693.60500000000002</v>
      </c>
      <c r="H7" s="1">
        <v>554.88400000000001</v>
      </c>
      <c r="I7" s="1">
        <v>725.13250000000005</v>
      </c>
      <c r="J7" s="1">
        <v>693.60500000000002</v>
      </c>
      <c r="K7" s="1">
        <v>554.88400000000001</v>
      </c>
      <c r="L7" s="1">
        <v>10088.800000000001</v>
      </c>
      <c r="M7" s="1">
        <v>10088.800000000001</v>
      </c>
      <c r="N7" s="1">
        <v>8071.0400000000009</v>
      </c>
      <c r="O7" s="1">
        <v>10088.800000000001</v>
      </c>
      <c r="P7" s="1">
        <v>10088.800000000001</v>
      </c>
      <c r="Q7" s="1">
        <v>8071.0400000000009</v>
      </c>
      <c r="R7" s="1"/>
      <c r="S7" s="1"/>
      <c r="T7" s="1"/>
      <c r="U7" s="1"/>
      <c r="V7" s="1"/>
      <c r="W7" s="1"/>
    </row>
    <row r="8" spans="1:23" x14ac:dyDescent="0.25">
      <c r="A8" s="4" t="s">
        <v>5</v>
      </c>
      <c r="B8" s="4" t="s">
        <v>37</v>
      </c>
      <c r="C8" s="4" t="s">
        <v>31</v>
      </c>
      <c r="D8" s="4" t="s">
        <v>52</v>
      </c>
      <c r="E8" s="4" t="s">
        <v>37</v>
      </c>
      <c r="F8" s="1">
        <v>650</v>
      </c>
      <c r="G8" s="1">
        <v>650</v>
      </c>
      <c r="H8" s="1">
        <v>650</v>
      </c>
      <c r="I8" s="1">
        <v>650</v>
      </c>
      <c r="J8" s="1">
        <v>650</v>
      </c>
      <c r="K8" s="1">
        <v>650</v>
      </c>
      <c r="L8" s="1">
        <v>4200</v>
      </c>
      <c r="M8" s="1">
        <v>4200</v>
      </c>
      <c r="N8" s="1">
        <v>4200</v>
      </c>
      <c r="O8" s="1">
        <v>4200</v>
      </c>
      <c r="P8" s="1">
        <v>4200</v>
      </c>
      <c r="Q8" s="1">
        <v>4200</v>
      </c>
      <c r="R8" s="13"/>
      <c r="S8" s="13"/>
      <c r="T8" s="13"/>
      <c r="U8" s="13"/>
      <c r="V8" s="13"/>
      <c r="W8" s="13"/>
    </row>
    <row r="9" spans="1:23" x14ac:dyDescent="0.25">
      <c r="A9" s="4" t="s">
        <v>6</v>
      </c>
      <c r="B9" s="4" t="s">
        <v>36</v>
      </c>
      <c r="C9" s="4" t="s">
        <v>31</v>
      </c>
      <c r="D9" s="4" t="s">
        <v>41</v>
      </c>
      <c r="E9" s="4" t="s">
        <v>36</v>
      </c>
      <c r="F9" s="1"/>
      <c r="G9" s="1"/>
      <c r="H9" s="1"/>
      <c r="I9" s="1"/>
      <c r="J9" s="1"/>
      <c r="K9" s="1"/>
      <c r="L9" s="1"/>
      <c r="M9" s="1"/>
      <c r="N9" s="1"/>
      <c r="O9" s="1">
        <v>1200</v>
      </c>
      <c r="P9" s="1">
        <v>1200</v>
      </c>
      <c r="Q9" s="1"/>
      <c r="R9" s="1">
        <v>1200</v>
      </c>
      <c r="S9" s="1">
        <v>1200</v>
      </c>
      <c r="T9" s="1">
        <v>1200</v>
      </c>
      <c r="U9" s="1"/>
      <c r="V9" s="1"/>
      <c r="W9" s="1"/>
    </row>
    <row r="10" spans="1:23" x14ac:dyDescent="0.25">
      <c r="A10" s="4" t="s">
        <v>7</v>
      </c>
      <c r="B10" s="4" t="s">
        <v>36</v>
      </c>
      <c r="C10" s="4" t="s">
        <v>30</v>
      </c>
      <c r="D10" s="4" t="s">
        <v>42</v>
      </c>
      <c r="E10" s="4" t="s">
        <v>37</v>
      </c>
      <c r="F10" s="1"/>
      <c r="G10" s="1"/>
      <c r="H10" s="1"/>
      <c r="I10" s="1"/>
      <c r="J10" s="1"/>
      <c r="K10" s="1"/>
      <c r="L10" s="1"/>
      <c r="M10" s="1"/>
      <c r="N10" s="1"/>
      <c r="O10" s="1"/>
      <c r="P10" s="1"/>
      <c r="Q10" s="1"/>
      <c r="R10" s="1"/>
      <c r="S10" s="1"/>
      <c r="T10" s="1"/>
      <c r="U10" s="1"/>
      <c r="V10" s="1"/>
      <c r="W10" s="1"/>
    </row>
    <row r="11" spans="1:23" x14ac:dyDescent="0.25">
      <c r="A11" s="4" t="s">
        <v>8</v>
      </c>
      <c r="B11" s="4" t="s">
        <v>36</v>
      </c>
      <c r="C11" s="4" t="s">
        <v>30</v>
      </c>
      <c r="D11" s="4" t="s">
        <v>40</v>
      </c>
      <c r="E11" s="4" t="s">
        <v>36</v>
      </c>
      <c r="F11" s="1">
        <v>500</v>
      </c>
      <c r="G11" s="1"/>
      <c r="H11" s="1"/>
      <c r="I11" s="1">
        <v>500</v>
      </c>
      <c r="J11" s="1"/>
      <c r="K11" s="1"/>
      <c r="L11" s="1">
        <v>15000</v>
      </c>
      <c r="M11" s="1"/>
      <c r="N11" s="1"/>
      <c r="O11" s="1">
        <v>15000</v>
      </c>
      <c r="P11" s="1"/>
      <c r="Q11" s="1"/>
      <c r="R11" s="1">
        <v>2500</v>
      </c>
      <c r="S11" s="1"/>
      <c r="T11" s="1"/>
      <c r="U11" s="1"/>
      <c r="V11" s="1"/>
      <c r="W11" s="1"/>
    </row>
    <row r="12" spans="1:23" x14ac:dyDescent="0.25">
      <c r="A12" s="4" t="s">
        <v>9</v>
      </c>
      <c r="B12" s="4" t="s">
        <v>37</v>
      </c>
      <c r="C12" s="4" t="s">
        <v>30</v>
      </c>
      <c r="D12" s="4" t="s">
        <v>52</v>
      </c>
      <c r="E12" s="4" t="s">
        <v>38</v>
      </c>
      <c r="F12" s="1">
        <v>742</v>
      </c>
      <c r="G12" s="1">
        <v>630</v>
      </c>
      <c r="H12" s="1">
        <v>441</v>
      </c>
      <c r="I12" s="1">
        <v>742</v>
      </c>
      <c r="J12" s="1">
        <v>630</v>
      </c>
      <c r="K12" s="1">
        <v>441</v>
      </c>
      <c r="L12" s="1">
        <v>4454</v>
      </c>
      <c r="M12" s="1">
        <v>3786</v>
      </c>
      <c r="N12" s="1">
        <v>2650.2</v>
      </c>
      <c r="O12" s="1">
        <v>4454</v>
      </c>
      <c r="P12" s="1">
        <v>3786</v>
      </c>
      <c r="Q12" s="1">
        <v>2650.2</v>
      </c>
      <c r="R12" s="1"/>
      <c r="S12" s="1"/>
      <c r="T12" s="1"/>
      <c r="U12" s="1"/>
      <c r="V12" s="1"/>
      <c r="W12" s="1"/>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v>832.32600000000002</v>
      </c>
      <c r="G15" s="1">
        <v>823.49830000000009</v>
      </c>
      <c r="H15" s="1">
        <v>823.49830000000009</v>
      </c>
      <c r="I15" s="1">
        <v>832.32600000000002</v>
      </c>
      <c r="J15" s="1">
        <v>823.49830000000009</v>
      </c>
      <c r="K15" s="1">
        <v>823.49830000000009</v>
      </c>
      <c r="L15" s="1">
        <v>5714.0441000000001</v>
      </c>
      <c r="M15" s="1">
        <v>5199.5153</v>
      </c>
      <c r="N15" s="1">
        <v>5199.5153</v>
      </c>
      <c r="O15" s="1">
        <v>5714.0441000000001</v>
      </c>
      <c r="P15" s="1">
        <v>5199.5153</v>
      </c>
      <c r="Q15" s="1">
        <v>5199.5153</v>
      </c>
      <c r="R15" s="1"/>
      <c r="S15" s="1"/>
      <c r="T15" s="1"/>
      <c r="U15" s="1"/>
      <c r="V15" s="1"/>
      <c r="W15" s="1"/>
    </row>
    <row r="16" spans="1:23" x14ac:dyDescent="0.25">
      <c r="A16" s="4" t="s">
        <v>13</v>
      </c>
      <c r="B16" s="4" t="s">
        <v>36</v>
      </c>
      <c r="C16" s="4" t="s">
        <v>31</v>
      </c>
      <c r="D16" s="4" t="s">
        <v>52</v>
      </c>
      <c r="E16" s="4" t="s">
        <v>37</v>
      </c>
      <c r="F16" s="1">
        <v>794.49300000000005</v>
      </c>
      <c r="G16" s="1">
        <v>715.04370000000006</v>
      </c>
      <c r="H16" s="1">
        <v>675.31905000000006</v>
      </c>
      <c r="I16" s="1">
        <v>794.49300000000005</v>
      </c>
      <c r="J16" s="1">
        <v>715.04370000000006</v>
      </c>
      <c r="K16" s="1">
        <v>675.31905000000006</v>
      </c>
      <c r="L16" s="1">
        <v>3176.7109000000005</v>
      </c>
      <c r="M16" s="1">
        <v>2859.0398100000002</v>
      </c>
      <c r="N16" s="1">
        <v>2430.1838385000001</v>
      </c>
      <c r="O16" s="1">
        <v>3176.7109000000005</v>
      </c>
      <c r="P16" s="1">
        <v>2859.0398100000002</v>
      </c>
      <c r="Q16" s="1">
        <v>2430.1838385000001</v>
      </c>
      <c r="R16" s="1">
        <v>2200.6195000000002</v>
      </c>
      <c r="S16" s="1">
        <v>1980.5575500000002</v>
      </c>
      <c r="T16" s="1">
        <v>1870.5265750000001</v>
      </c>
      <c r="U16" s="1"/>
      <c r="V16" s="1"/>
      <c r="W16" s="1"/>
    </row>
    <row r="17" spans="1:23" x14ac:dyDescent="0.25">
      <c r="A17" s="4" t="s">
        <v>14</v>
      </c>
      <c r="B17" s="4" t="s">
        <v>38</v>
      </c>
      <c r="C17" s="4" t="s">
        <v>32</v>
      </c>
      <c r="D17" s="4" t="s">
        <v>52</v>
      </c>
      <c r="E17" s="4" t="s">
        <v>38</v>
      </c>
      <c r="F17" s="1"/>
      <c r="G17" s="1"/>
      <c r="H17" s="1"/>
      <c r="I17" s="1"/>
      <c r="J17" s="1"/>
      <c r="K17" s="1"/>
      <c r="L17" s="1"/>
      <c r="M17" s="1"/>
      <c r="N17" s="1"/>
      <c r="O17" s="1"/>
      <c r="P17" s="1"/>
      <c r="Q17" s="1"/>
      <c r="R17" s="1"/>
      <c r="S17" s="1"/>
      <c r="T17" s="1"/>
      <c r="U17" s="1"/>
      <c r="V17" s="1"/>
      <c r="W17" s="1"/>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160</v>
      </c>
    </row>
    <row r="19" spans="1:23" x14ac:dyDescent="0.25">
      <c r="A19" s="4" t="s">
        <v>16</v>
      </c>
      <c r="B19" s="4" t="s">
        <v>36</v>
      </c>
      <c r="C19" s="4" t="s">
        <v>31</v>
      </c>
      <c r="D19" s="4" t="s">
        <v>52</v>
      </c>
      <c r="E19" s="4" t="s">
        <v>37</v>
      </c>
      <c r="F19" s="1">
        <v>756.66000000000008</v>
      </c>
      <c r="G19" s="1">
        <v>453.99600000000004</v>
      </c>
      <c r="H19" s="1">
        <v>317.79719999999998</v>
      </c>
      <c r="I19" s="1">
        <v>756.66000000000008</v>
      </c>
      <c r="J19" s="1">
        <v>453.99600000000004</v>
      </c>
      <c r="K19" s="1">
        <v>317.79719999999998</v>
      </c>
      <c r="L19" s="1">
        <v>4792.18</v>
      </c>
      <c r="M19" s="1">
        <v>2875.3080000000004</v>
      </c>
      <c r="N19" s="1">
        <v>2012.7156000000002</v>
      </c>
      <c r="O19" s="1">
        <v>4792.18</v>
      </c>
      <c r="P19" s="1">
        <v>2875.3080000000004</v>
      </c>
      <c r="Q19" s="1">
        <v>2012.7156000000002</v>
      </c>
      <c r="R19" s="1"/>
      <c r="S19" s="1"/>
      <c r="T19" s="1"/>
      <c r="U19" s="1"/>
      <c r="V19" s="1"/>
      <c r="W19" s="1"/>
    </row>
    <row r="20" spans="1:23" x14ac:dyDescent="0.25">
      <c r="A20" s="4" t="s">
        <v>17</v>
      </c>
      <c r="B20" s="19" t="s">
        <v>37</v>
      </c>
      <c r="C20" s="4" t="s">
        <v>30</v>
      </c>
      <c r="D20" s="4" t="s">
        <v>40</v>
      </c>
      <c r="E20" s="4" t="s">
        <v>38</v>
      </c>
      <c r="F20" s="1">
        <v>126.11000000000001</v>
      </c>
      <c r="G20" s="1">
        <v>126.11000000000001</v>
      </c>
      <c r="H20" s="1"/>
      <c r="I20" s="1">
        <v>126.11000000000001</v>
      </c>
      <c r="J20" s="1">
        <v>126.11000000000001</v>
      </c>
      <c r="K20" s="1"/>
      <c r="L20" s="1">
        <v>945.82500000000005</v>
      </c>
      <c r="M20" s="1">
        <v>945.82500000000005</v>
      </c>
      <c r="N20" s="1"/>
      <c r="O20" s="1">
        <v>945.82500000000005</v>
      </c>
      <c r="P20" s="1">
        <v>945.82500000000005</v>
      </c>
      <c r="Q20" s="1"/>
      <c r="R20" s="1"/>
      <c r="S20" s="1"/>
      <c r="T20" s="1"/>
      <c r="U20" s="1"/>
      <c r="V20" s="1"/>
      <c r="W20" s="1"/>
    </row>
    <row r="21" spans="1:23" x14ac:dyDescent="0.25">
      <c r="A21" s="4" t="s">
        <v>18</v>
      </c>
      <c r="B21" s="4" t="s">
        <v>38</v>
      </c>
      <c r="C21" s="4" t="s">
        <v>30</v>
      </c>
      <c r="D21" s="4" t="s">
        <v>52</v>
      </c>
      <c r="E21" s="4" t="s">
        <v>38</v>
      </c>
      <c r="F21" s="1">
        <v>498.13450000000006</v>
      </c>
      <c r="G21" s="1">
        <v>378.33000000000004</v>
      </c>
      <c r="H21" s="1">
        <v>378.33000000000004</v>
      </c>
      <c r="I21" s="1">
        <v>498.13450000000006</v>
      </c>
      <c r="J21" s="1">
        <v>378.33000000000004</v>
      </c>
      <c r="K21" s="1">
        <v>378.33000000000004</v>
      </c>
      <c r="L21" s="1">
        <v>1828.5950000000003</v>
      </c>
      <c r="M21" s="1">
        <v>1387.21</v>
      </c>
      <c r="N21" s="1">
        <v>1387.21</v>
      </c>
      <c r="O21" s="1">
        <v>1828.5950000000003</v>
      </c>
      <c r="P21" s="1">
        <v>1387.21</v>
      </c>
      <c r="Q21" s="1">
        <v>1387.21</v>
      </c>
      <c r="R21" s="1">
        <v>1815.9840000000002</v>
      </c>
      <c r="S21" s="1">
        <v>1462.8760000000002</v>
      </c>
      <c r="T21" s="1">
        <v>1462.8760000000002</v>
      </c>
      <c r="U21" s="1"/>
      <c r="V21" s="1"/>
      <c r="W21" s="1"/>
    </row>
    <row r="22" spans="1:23" x14ac:dyDescent="0.25">
      <c r="A22" s="4" t="s">
        <v>19</v>
      </c>
      <c r="B22" s="4" t="s">
        <v>36</v>
      </c>
      <c r="C22" s="4" t="s">
        <v>31</v>
      </c>
      <c r="D22" s="4" t="s">
        <v>52</v>
      </c>
      <c r="E22" s="4" t="s">
        <v>36</v>
      </c>
      <c r="F22" s="1">
        <v>400</v>
      </c>
      <c r="G22" s="1">
        <v>400</v>
      </c>
      <c r="H22" s="1">
        <v>400</v>
      </c>
      <c r="I22" s="1">
        <v>320</v>
      </c>
      <c r="J22" s="1">
        <v>320</v>
      </c>
      <c r="K22" s="1">
        <v>320</v>
      </c>
      <c r="L22" s="1"/>
      <c r="M22" s="1"/>
      <c r="N22" s="1"/>
      <c r="O22" s="1"/>
      <c r="P22" s="1"/>
      <c r="Q22" s="1"/>
      <c r="R22" s="1"/>
      <c r="S22" s="1"/>
      <c r="T22" s="1"/>
      <c r="U22" s="1"/>
      <c r="V22" s="1"/>
      <c r="W22" s="1"/>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c r="G24" s="1"/>
      <c r="H24" s="1"/>
      <c r="I24" s="1"/>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c r="G25" s="1"/>
      <c r="H25" s="1"/>
      <c r="I25" s="1"/>
      <c r="J25" s="1"/>
      <c r="K25" s="1"/>
      <c r="L25" s="1"/>
      <c r="M25" s="1"/>
      <c r="N25" s="1"/>
      <c r="O25" s="1"/>
      <c r="P25" s="1"/>
      <c r="Q25" s="1"/>
      <c r="R25" s="1"/>
      <c r="S25" s="1"/>
      <c r="T25" s="1"/>
      <c r="U25" s="1"/>
      <c r="V25" s="1"/>
      <c r="W25" s="1"/>
    </row>
    <row r="26" spans="1:23" x14ac:dyDescent="0.25">
      <c r="A26" s="4" t="s">
        <v>23</v>
      </c>
      <c r="B26" s="4" t="s">
        <v>36</v>
      </c>
      <c r="C26" s="4" t="s">
        <v>30</v>
      </c>
      <c r="D26" s="4" t="s">
        <v>41</v>
      </c>
      <c r="E26" s="4" t="s">
        <v>36</v>
      </c>
      <c r="F26" s="1">
        <v>600</v>
      </c>
      <c r="G26" s="1"/>
      <c r="H26" s="1"/>
      <c r="I26" s="1">
        <v>600</v>
      </c>
      <c r="J26" s="1"/>
      <c r="K26" s="1"/>
      <c r="L26" s="1"/>
      <c r="M26" s="1"/>
      <c r="N26" s="1"/>
      <c r="O26" s="1">
        <v>2400</v>
      </c>
      <c r="P26" s="1"/>
      <c r="Q26" s="1"/>
      <c r="R26" s="1">
        <v>2000</v>
      </c>
      <c r="S26" s="1"/>
      <c r="T26" s="1"/>
      <c r="U26" s="1">
        <v>100</v>
      </c>
      <c r="V26" s="1"/>
      <c r="W26" s="1"/>
    </row>
    <row r="27" spans="1:23" x14ac:dyDescent="0.25">
      <c r="A27" s="4" t="s">
        <v>24</v>
      </c>
      <c r="B27" s="4" t="s">
        <v>38</v>
      </c>
      <c r="C27" s="4" t="s">
        <v>32</v>
      </c>
      <c r="D27" s="4" t="s">
        <v>52</v>
      </c>
      <c r="E27" s="4" t="s">
        <v>38</v>
      </c>
      <c r="F27" s="1">
        <v>700</v>
      </c>
      <c r="G27" s="1">
        <v>700</v>
      </c>
      <c r="H27" s="1">
        <v>350</v>
      </c>
      <c r="I27" s="1">
        <v>700</v>
      </c>
      <c r="J27" s="1">
        <v>700</v>
      </c>
      <c r="K27" s="1">
        <v>350</v>
      </c>
      <c r="L27" s="1">
        <v>7000</v>
      </c>
      <c r="M27" s="1">
        <v>6000</v>
      </c>
      <c r="N27" s="1">
        <v>5000</v>
      </c>
      <c r="O27" s="1">
        <v>7000</v>
      </c>
      <c r="P27" s="1">
        <v>6000</v>
      </c>
      <c r="Q27" s="1">
        <v>5000</v>
      </c>
      <c r="R27" s="1"/>
      <c r="S27" s="1"/>
      <c r="T27" s="1"/>
      <c r="U27" s="1"/>
      <c r="V27" s="1"/>
      <c r="W27" s="1"/>
    </row>
    <row r="28" spans="1:23" x14ac:dyDescent="0.25">
      <c r="A28" s="4" t="s">
        <v>25</v>
      </c>
      <c r="B28" s="4" t="s">
        <v>38</v>
      </c>
      <c r="C28" s="4" t="s">
        <v>32</v>
      </c>
      <c r="D28" s="4" t="s">
        <v>41</v>
      </c>
      <c r="E28" s="4" t="s">
        <v>38</v>
      </c>
      <c r="F28" s="1">
        <v>700</v>
      </c>
      <c r="G28" s="1">
        <v>630</v>
      </c>
      <c r="H28" s="1">
        <v>630</v>
      </c>
      <c r="I28" s="1">
        <v>700</v>
      </c>
      <c r="J28" s="1">
        <v>630</v>
      </c>
      <c r="K28" s="1">
        <v>630</v>
      </c>
      <c r="L28" s="1">
        <v>700</v>
      </c>
      <c r="M28" s="1">
        <v>630</v>
      </c>
      <c r="N28" s="1">
        <v>630</v>
      </c>
      <c r="O28" s="1">
        <v>700</v>
      </c>
      <c r="P28" s="1">
        <v>630</v>
      </c>
      <c r="Q28" s="1">
        <v>630</v>
      </c>
      <c r="R28" s="1"/>
      <c r="S28" s="1"/>
      <c r="T28" s="1"/>
      <c r="U28" s="1">
        <v>200</v>
      </c>
      <c r="V28" s="1">
        <v>200</v>
      </c>
      <c r="W28" s="1">
        <v>200</v>
      </c>
    </row>
    <row r="29" spans="1:23" x14ac:dyDescent="0.25">
      <c r="A29" s="4" t="s">
        <v>26</v>
      </c>
      <c r="B29" s="4" t="s">
        <v>37</v>
      </c>
      <c r="C29" s="4" t="s">
        <v>32</v>
      </c>
      <c r="D29" s="4" t="s">
        <v>41</v>
      </c>
      <c r="E29" s="4" t="s">
        <v>36</v>
      </c>
      <c r="F29" s="1"/>
      <c r="G29" s="1"/>
      <c r="H29" s="1"/>
      <c r="I29" s="1"/>
      <c r="J29" s="1"/>
      <c r="K29" s="1"/>
      <c r="L29" s="1"/>
      <c r="M29" s="1"/>
      <c r="N29" s="1"/>
      <c r="O29" s="1"/>
      <c r="P29" s="1"/>
      <c r="Q29" s="1"/>
      <c r="R29" s="1"/>
      <c r="S29" s="1"/>
      <c r="T29" s="1"/>
      <c r="U29" s="1"/>
      <c r="V29" s="1"/>
      <c r="W29" s="1"/>
    </row>
    <row r="30" spans="1:23" x14ac:dyDescent="0.25">
      <c r="A30" s="4" t="s">
        <v>27</v>
      </c>
      <c r="B30" s="4" t="s">
        <v>38</v>
      </c>
      <c r="C30" s="4" t="s">
        <v>32</v>
      </c>
      <c r="D30" s="4" t="s">
        <v>52</v>
      </c>
      <c r="E30" s="4" t="s">
        <v>38</v>
      </c>
      <c r="F30" s="1">
        <v>878.98670000000004</v>
      </c>
      <c r="G30" s="1">
        <v>509.27421666666669</v>
      </c>
      <c r="H30" s="1">
        <v>483.81050583333337</v>
      </c>
      <c r="I30" s="1">
        <v>878.98670000000004</v>
      </c>
      <c r="J30" s="1">
        <v>509.27421666666669</v>
      </c>
      <c r="K30" s="1">
        <v>483.81050583333337</v>
      </c>
      <c r="L30" s="1">
        <v>5271.3980000000001</v>
      </c>
      <c r="M30" s="1">
        <v>3055.6453000000001</v>
      </c>
      <c r="N30" s="1">
        <v>2902.8630350000003</v>
      </c>
      <c r="O30" s="1">
        <v>5271.3980000000001</v>
      </c>
      <c r="P30" s="1">
        <v>3055.6453000000001</v>
      </c>
      <c r="Q30" s="1">
        <v>2902.8630350000003</v>
      </c>
      <c r="R30" s="1">
        <v>3562.6075000000005</v>
      </c>
      <c r="S30" s="1">
        <v>1692.3962000000001</v>
      </c>
      <c r="T30" s="1">
        <v>1607.77639</v>
      </c>
      <c r="U30" s="1">
        <v>264.83100000000002</v>
      </c>
      <c r="V30" s="1">
        <v>198.62325000000001</v>
      </c>
      <c r="W30" s="1">
        <v>188.69208750000001</v>
      </c>
    </row>
    <row r="31" spans="1:23" x14ac:dyDescent="0.25">
      <c r="A31" s="4" t="s">
        <v>28</v>
      </c>
      <c r="B31" s="4" t="s">
        <v>37</v>
      </c>
      <c r="C31" s="4" t="s">
        <v>30</v>
      </c>
      <c r="D31" s="4" t="s">
        <v>52</v>
      </c>
      <c r="E31" s="4" t="s">
        <v>38</v>
      </c>
      <c r="F31" s="1">
        <v>735</v>
      </c>
      <c r="G31" s="1">
        <v>470.40000000000003</v>
      </c>
      <c r="H31" s="1">
        <v>453.93600000000004</v>
      </c>
      <c r="I31" s="1">
        <v>735</v>
      </c>
      <c r="J31" s="1">
        <v>470.40000000000003</v>
      </c>
      <c r="K31" s="1">
        <v>453.93600000000004</v>
      </c>
      <c r="L31" s="1">
        <v>6014.85</v>
      </c>
      <c r="M31" s="1">
        <v>3849.5040000000004</v>
      </c>
      <c r="N31" s="1">
        <v>3714.7713600000002</v>
      </c>
      <c r="O31" s="1"/>
      <c r="P31" s="1"/>
      <c r="Q31" s="1"/>
      <c r="R31" s="1">
        <v>1500</v>
      </c>
      <c r="S31" s="1">
        <v>1125</v>
      </c>
      <c r="T31" s="1">
        <v>1125</v>
      </c>
      <c r="U31" s="1">
        <v>900</v>
      </c>
      <c r="V31" s="1">
        <v>360</v>
      </c>
      <c r="W31" s="1">
        <v>360</v>
      </c>
    </row>
    <row r="32" spans="1:23" x14ac:dyDescent="0.25">
      <c r="A32" s="4" t="s">
        <v>29</v>
      </c>
      <c r="B32" s="4" t="s">
        <v>36</v>
      </c>
      <c r="C32" s="4" t="s">
        <v>31</v>
      </c>
      <c r="D32" s="4" t="s">
        <v>52</v>
      </c>
      <c r="E32" s="4" t="s">
        <v>36</v>
      </c>
      <c r="F32" s="13"/>
      <c r="G32" s="13"/>
      <c r="H32" s="1"/>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672.87521491052553</v>
      </c>
      <c r="G34" s="1">
        <v>590.97031758926698</v>
      </c>
      <c r="H34" s="1">
        <v>538.15891536943991</v>
      </c>
      <c r="I34" s="1">
        <v>658.76293395814457</v>
      </c>
      <c r="J34" s="1">
        <v>573.82189054376113</v>
      </c>
      <c r="K34" s="1">
        <v>518.87656242826336</v>
      </c>
      <c r="L34" s="1">
        <v>5257.0563251961157</v>
      </c>
      <c r="M34" s="1">
        <v>3983.7262386583898</v>
      </c>
      <c r="N34" s="1">
        <v>3615.5823264255773</v>
      </c>
      <c r="O34" s="1">
        <v>4761.7125089363108</v>
      </c>
      <c r="P34" s="1">
        <v>3696.4042386583897</v>
      </c>
      <c r="Q34" s="1">
        <v>3468.6711241872827</v>
      </c>
      <c r="R34" s="1">
        <v>1972.4013750000001</v>
      </c>
      <c r="S34" s="1">
        <v>1410.1382916666669</v>
      </c>
      <c r="T34" s="1">
        <v>1327.6964941666668</v>
      </c>
      <c r="U34" s="1">
        <v>328.66147017039788</v>
      </c>
      <c r="V34" s="1">
        <v>267.69165280812285</v>
      </c>
      <c r="W34" s="1">
        <v>239.26275749562285</v>
      </c>
    </row>
    <row r="35" spans="1:23" x14ac:dyDescent="0.25">
      <c r="A35" s="4"/>
      <c r="B35" s="4"/>
      <c r="C35" s="4"/>
      <c r="D35" s="20" t="s">
        <v>329</v>
      </c>
      <c r="E35" s="4"/>
      <c r="F35" s="14">
        <v>21</v>
      </c>
      <c r="G35" s="14">
        <v>18</v>
      </c>
      <c r="H35" s="14">
        <v>17</v>
      </c>
      <c r="I35" s="14">
        <v>21</v>
      </c>
      <c r="J35" s="14">
        <v>18</v>
      </c>
      <c r="K35" s="14">
        <v>17</v>
      </c>
      <c r="L35" s="14">
        <v>19</v>
      </c>
      <c r="M35" s="14">
        <v>17</v>
      </c>
      <c r="N35" s="14">
        <v>16</v>
      </c>
      <c r="O35" s="14">
        <v>20</v>
      </c>
      <c r="P35" s="14">
        <v>17</v>
      </c>
      <c r="Q35" s="14">
        <v>15</v>
      </c>
      <c r="R35" s="14">
        <v>8</v>
      </c>
      <c r="S35" s="14">
        <v>6</v>
      </c>
      <c r="T35" s="14">
        <v>6</v>
      </c>
      <c r="U35" s="14">
        <v>9</v>
      </c>
      <c r="V35" s="14">
        <v>8</v>
      </c>
      <c r="W35" s="14">
        <v>8</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691.5</v>
      </c>
      <c r="G37" s="16">
        <v>683.33333333333337</v>
      </c>
      <c r="H37" s="16">
        <v>683.33333333333337</v>
      </c>
      <c r="I37" s="16">
        <v>651.10701666666671</v>
      </c>
      <c r="J37" s="16">
        <v>586.66666666666663</v>
      </c>
      <c r="K37" s="16">
        <v>586.66666666666663</v>
      </c>
      <c r="L37" s="16">
        <v>8002.3615749999999</v>
      </c>
      <c r="M37" s="16">
        <v>4820.7</v>
      </c>
      <c r="N37" s="16">
        <v>4820.7</v>
      </c>
      <c r="O37" s="16">
        <v>5634.9077166666657</v>
      </c>
      <c r="P37" s="16">
        <v>3013.7999999999997</v>
      </c>
      <c r="Q37" s="16">
        <v>3920.7</v>
      </c>
      <c r="R37" s="16">
        <v>1900</v>
      </c>
      <c r="S37" s="16">
        <v>1200</v>
      </c>
      <c r="T37" s="16">
        <v>1200</v>
      </c>
      <c r="U37" s="16">
        <v>120</v>
      </c>
      <c r="V37" s="16">
        <v>130</v>
      </c>
      <c r="W37" s="16">
        <v>130</v>
      </c>
    </row>
    <row r="38" spans="1:23" x14ac:dyDescent="0.25">
      <c r="A38" s="12"/>
      <c r="B38" s="4"/>
      <c r="C38" s="4" t="s">
        <v>36</v>
      </c>
      <c r="D38" s="4" t="s">
        <v>329</v>
      </c>
      <c r="E38" s="4"/>
      <c r="F38" s="17">
        <v>6</v>
      </c>
      <c r="G38" s="17">
        <v>3</v>
      </c>
      <c r="H38" s="17">
        <v>3</v>
      </c>
      <c r="I38" s="17">
        <v>6</v>
      </c>
      <c r="J38" s="17">
        <v>3</v>
      </c>
      <c r="K38" s="17">
        <v>3</v>
      </c>
      <c r="L38" s="17">
        <v>4</v>
      </c>
      <c r="M38" s="17">
        <v>2</v>
      </c>
      <c r="N38" s="17">
        <v>2</v>
      </c>
      <c r="O38" s="17">
        <v>6</v>
      </c>
      <c r="P38" s="17">
        <v>3</v>
      </c>
      <c r="Q38" s="17">
        <v>2</v>
      </c>
      <c r="R38" s="17">
        <v>3</v>
      </c>
      <c r="S38" s="17">
        <v>1</v>
      </c>
      <c r="T38" s="17">
        <v>1</v>
      </c>
      <c r="U38" s="17">
        <v>3</v>
      </c>
      <c r="V38" s="17">
        <v>2</v>
      </c>
      <c r="W38" s="17">
        <v>2</v>
      </c>
    </row>
    <row r="39" spans="1:23" x14ac:dyDescent="0.25">
      <c r="A39" s="12">
        <f>COUNTIF($E$3:$E$32,"M")</f>
        <v>8</v>
      </c>
      <c r="B39" s="4" t="s">
        <v>324</v>
      </c>
      <c r="C39" s="4" t="s">
        <v>37</v>
      </c>
      <c r="D39" s="4" t="s">
        <v>330</v>
      </c>
      <c r="E39" s="4"/>
      <c r="F39" s="1">
        <v>776.69580000000008</v>
      </c>
      <c r="G39" s="1">
        <v>698.50760000000014</v>
      </c>
      <c r="H39" s="1">
        <v>620.82291000000009</v>
      </c>
      <c r="I39" s="1">
        <v>776.69580000000008</v>
      </c>
      <c r="J39" s="1">
        <v>698.50760000000014</v>
      </c>
      <c r="K39" s="1">
        <v>620.82291000000009</v>
      </c>
      <c r="L39" s="1">
        <v>4876.5869999999995</v>
      </c>
      <c r="M39" s="1">
        <v>4326.7726219999995</v>
      </c>
      <c r="N39" s="1">
        <v>3743.4829476999998</v>
      </c>
      <c r="O39" s="1">
        <v>4876.5869999999995</v>
      </c>
      <c r="P39" s="1">
        <v>4326.7726219999995</v>
      </c>
      <c r="Q39" s="1">
        <v>3743.4829476999998</v>
      </c>
      <c r="R39" s="1">
        <v>2200.6195000000002</v>
      </c>
      <c r="S39" s="1">
        <v>1980.5575500000002</v>
      </c>
      <c r="T39" s="1">
        <v>1870.5265750000001</v>
      </c>
      <c r="U39" s="1">
        <v>150</v>
      </c>
      <c r="V39" s="1">
        <v>150</v>
      </c>
      <c r="W39" s="1">
        <v>112.5</v>
      </c>
    </row>
    <row r="40" spans="1:23" x14ac:dyDescent="0.25">
      <c r="A40" s="12"/>
      <c r="B40" s="4"/>
      <c r="C40" s="4" t="s">
        <v>37</v>
      </c>
      <c r="D40" s="4" t="s">
        <v>329</v>
      </c>
      <c r="E40" s="4"/>
      <c r="F40" s="17">
        <v>5</v>
      </c>
      <c r="G40" s="17">
        <v>5</v>
      </c>
      <c r="H40" s="17">
        <v>5</v>
      </c>
      <c r="I40" s="17">
        <v>5</v>
      </c>
      <c r="J40" s="17">
        <v>5</v>
      </c>
      <c r="K40" s="17">
        <v>5</v>
      </c>
      <c r="L40" s="17">
        <v>5</v>
      </c>
      <c r="M40" s="17">
        <v>5</v>
      </c>
      <c r="N40" s="17">
        <v>5</v>
      </c>
      <c r="O40" s="17">
        <v>5</v>
      </c>
      <c r="P40" s="17">
        <v>5</v>
      </c>
      <c r="Q40" s="17">
        <v>5</v>
      </c>
      <c r="R40" s="17">
        <v>1</v>
      </c>
      <c r="S40" s="17">
        <v>1</v>
      </c>
      <c r="T40" s="17">
        <v>1</v>
      </c>
      <c r="U40" s="17">
        <v>1</v>
      </c>
      <c r="V40" s="17">
        <v>1</v>
      </c>
      <c r="W40" s="17">
        <v>1</v>
      </c>
    </row>
    <row r="41" spans="1:23" x14ac:dyDescent="0.25">
      <c r="A41" s="12">
        <f>COUNTIF($E$3:$E$32,"L")</f>
        <v>11</v>
      </c>
      <c r="B41" s="4" t="s">
        <v>324</v>
      </c>
      <c r="C41" s="4" t="s">
        <v>38</v>
      </c>
      <c r="D41" s="4" t="s">
        <v>330</v>
      </c>
      <c r="E41" s="4"/>
      <c r="F41" s="1">
        <v>609.79005131210351</v>
      </c>
      <c r="G41" s="1">
        <v>509.49277166068077</v>
      </c>
      <c r="H41" s="1">
        <v>443.84300125338655</v>
      </c>
      <c r="I41" s="1">
        <v>604.39005131210354</v>
      </c>
      <c r="J41" s="1">
        <v>507.62560297877008</v>
      </c>
      <c r="K41" s="1">
        <v>439.6430012533865</v>
      </c>
      <c r="L41" s="1">
        <v>4349.1688878726209</v>
      </c>
      <c r="M41" s="1">
        <v>3644.8082947192624</v>
      </c>
      <c r="N41" s="1">
        <v>3276.7224982565813</v>
      </c>
      <c r="O41" s="1">
        <v>4115.7632087473567</v>
      </c>
      <c r="P41" s="1">
        <v>3573.7343274658469</v>
      </c>
      <c r="Q41" s="1">
        <v>3183.9065155386543</v>
      </c>
      <c r="R41" s="1">
        <v>1969.6478750000001</v>
      </c>
      <c r="S41" s="1">
        <v>1320.0680500000001</v>
      </c>
      <c r="T41" s="1">
        <v>1223.9130975</v>
      </c>
      <c r="U41" s="1">
        <v>489.59064630671617</v>
      </c>
      <c r="V41" s="1">
        <v>346.30664449299655</v>
      </c>
      <c r="W41" s="1">
        <v>308.32041199299658</v>
      </c>
    </row>
    <row r="42" spans="1:23" x14ac:dyDescent="0.25">
      <c r="A42" s="4"/>
      <c r="B42" s="4"/>
      <c r="C42" s="4" t="s">
        <v>38</v>
      </c>
      <c r="D42" s="4" t="s">
        <v>329</v>
      </c>
      <c r="E42" s="4"/>
      <c r="F42" s="17">
        <v>10</v>
      </c>
      <c r="G42" s="17">
        <v>10</v>
      </c>
      <c r="H42" s="17">
        <v>9</v>
      </c>
      <c r="I42" s="17">
        <v>10</v>
      </c>
      <c r="J42" s="17">
        <v>10</v>
      </c>
      <c r="K42" s="17">
        <v>9</v>
      </c>
      <c r="L42" s="17">
        <v>10</v>
      </c>
      <c r="M42" s="17">
        <v>10</v>
      </c>
      <c r="N42" s="17">
        <v>9</v>
      </c>
      <c r="O42" s="17">
        <v>9</v>
      </c>
      <c r="P42" s="17">
        <v>9</v>
      </c>
      <c r="Q42" s="17">
        <v>8</v>
      </c>
      <c r="R42" s="17">
        <v>4</v>
      </c>
      <c r="S42" s="17">
        <v>4</v>
      </c>
      <c r="T42" s="17">
        <v>4</v>
      </c>
      <c r="U42" s="17">
        <v>5</v>
      </c>
      <c r="V42" s="17">
        <v>5</v>
      </c>
      <c r="W42" s="17">
        <v>5</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678.61103947084871</v>
      </c>
      <c r="G44" s="1">
        <v>546.48811805056732</v>
      </c>
      <c r="H44" s="1">
        <v>450.64193844003984</v>
      </c>
      <c r="I44" s="1">
        <v>671.9681240862335</v>
      </c>
      <c r="J44" s="13">
        <v>538.26547748230848</v>
      </c>
      <c r="K44" s="13">
        <v>440.82527177337312</v>
      </c>
      <c r="L44" s="1">
        <v>5061.683423227184</v>
      </c>
      <c r="M44" s="1">
        <v>4073.3277961084214</v>
      </c>
      <c r="N44" s="1">
        <v>3409.4001748008391</v>
      </c>
      <c r="O44" s="1">
        <v>4935.4891889751098</v>
      </c>
      <c r="P44" s="1">
        <v>4052.2131757192633</v>
      </c>
      <c r="Q44" s="1">
        <v>3348.4151562809229</v>
      </c>
      <c r="R44" s="1">
        <v>2015.8422000000003</v>
      </c>
      <c r="S44" s="1">
        <v>1452.1659500000001</v>
      </c>
      <c r="T44" s="1">
        <v>1353.2357930000001</v>
      </c>
      <c r="U44" s="1">
        <v>561.98830788339524</v>
      </c>
      <c r="V44" s="1">
        <v>382.88330561624571</v>
      </c>
      <c r="W44" s="1">
        <v>335.4005149912457</v>
      </c>
    </row>
    <row r="45" spans="1:23" x14ac:dyDescent="0.25">
      <c r="A45" s="12"/>
      <c r="B45" s="4"/>
      <c r="C45" s="4" t="s">
        <v>52</v>
      </c>
      <c r="D45" s="4" t="s">
        <v>329</v>
      </c>
      <c r="E45" s="4"/>
      <c r="F45" s="17">
        <v>13</v>
      </c>
      <c r="G45" s="17">
        <v>12</v>
      </c>
      <c r="H45" s="17">
        <v>12</v>
      </c>
      <c r="I45" s="17">
        <v>13</v>
      </c>
      <c r="J45" s="18">
        <v>12</v>
      </c>
      <c r="K45" s="18">
        <v>12</v>
      </c>
      <c r="L45" s="17">
        <v>12</v>
      </c>
      <c r="M45" s="17">
        <v>11</v>
      </c>
      <c r="N45" s="17">
        <v>11</v>
      </c>
      <c r="O45" s="17">
        <v>11</v>
      </c>
      <c r="P45" s="17">
        <v>10</v>
      </c>
      <c r="Q45" s="17">
        <v>10</v>
      </c>
      <c r="R45" s="17">
        <v>5</v>
      </c>
      <c r="S45" s="17">
        <v>5</v>
      </c>
      <c r="T45" s="17">
        <v>5</v>
      </c>
      <c r="U45" s="17">
        <v>4</v>
      </c>
      <c r="V45" s="17">
        <v>4</v>
      </c>
      <c r="W45" s="17">
        <v>4</v>
      </c>
    </row>
    <row r="46" spans="1:23" x14ac:dyDescent="0.25">
      <c r="A46" s="12">
        <f>COUNTIF($D$3:$D$32,"CC")</f>
        <v>5</v>
      </c>
      <c r="B46" s="4" t="s">
        <v>324</v>
      </c>
      <c r="C46" s="4" t="s">
        <v>40</v>
      </c>
      <c r="D46" s="4" t="s">
        <v>330</v>
      </c>
      <c r="E46" s="4"/>
      <c r="F46" s="1">
        <v>581.52750000000003</v>
      </c>
      <c r="G46" s="1">
        <v>592.03666666666675</v>
      </c>
      <c r="H46" s="1">
        <v>825</v>
      </c>
      <c r="I46" s="1">
        <v>529.02750000000003</v>
      </c>
      <c r="J46" s="13">
        <v>522.03666666666675</v>
      </c>
      <c r="K46" s="13">
        <v>720</v>
      </c>
      <c r="L46" s="1">
        <v>6557.4562500000002</v>
      </c>
      <c r="M46" s="1">
        <v>3529.0750000000003</v>
      </c>
      <c r="N46" s="1">
        <v>4820.7</v>
      </c>
      <c r="O46" s="1">
        <v>6107.4562500000002</v>
      </c>
      <c r="P46" s="1">
        <v>2929.0750000000003</v>
      </c>
      <c r="Q46" s="1">
        <v>3920.7</v>
      </c>
      <c r="R46" s="1">
        <v>2500</v>
      </c>
      <c r="S46" s="1"/>
      <c r="T46" s="1"/>
      <c r="U46" s="1">
        <v>130</v>
      </c>
      <c r="V46" s="1">
        <v>130</v>
      </c>
      <c r="W46" s="1">
        <v>130</v>
      </c>
    </row>
    <row r="47" spans="1:23" x14ac:dyDescent="0.25">
      <c r="A47" s="12"/>
      <c r="B47" s="4"/>
      <c r="C47" s="4" t="s">
        <v>40</v>
      </c>
      <c r="D47" s="4" t="s">
        <v>329</v>
      </c>
      <c r="E47" s="4"/>
      <c r="F47" s="17">
        <v>4</v>
      </c>
      <c r="G47" s="17">
        <v>3</v>
      </c>
      <c r="H47" s="17">
        <v>2</v>
      </c>
      <c r="I47" s="17">
        <v>4</v>
      </c>
      <c r="J47" s="18">
        <v>3</v>
      </c>
      <c r="K47" s="18">
        <v>2</v>
      </c>
      <c r="L47" s="17">
        <v>4</v>
      </c>
      <c r="M47" s="17">
        <v>3</v>
      </c>
      <c r="N47" s="17">
        <v>2</v>
      </c>
      <c r="O47" s="17">
        <v>4</v>
      </c>
      <c r="P47" s="17">
        <v>3</v>
      </c>
      <c r="Q47" s="17">
        <v>2</v>
      </c>
      <c r="R47" s="17">
        <v>1</v>
      </c>
      <c r="S47" s="17">
        <v>0</v>
      </c>
      <c r="T47" s="17">
        <v>0</v>
      </c>
      <c r="U47" s="17">
        <v>2</v>
      </c>
      <c r="V47" s="17">
        <v>2</v>
      </c>
      <c r="W47" s="17">
        <v>2</v>
      </c>
    </row>
    <row r="48" spans="1:23" x14ac:dyDescent="0.25">
      <c r="A48" s="12">
        <f>COUNTIF($D$3:$D$32,"CR")</f>
        <v>5</v>
      </c>
      <c r="B48" s="4" t="s">
        <v>324</v>
      </c>
      <c r="C48" s="4" t="s">
        <v>41</v>
      </c>
      <c r="D48" s="4" t="s">
        <v>330</v>
      </c>
      <c r="E48" s="4"/>
      <c r="F48" s="1">
        <v>716.66666666666663</v>
      </c>
      <c r="G48" s="1">
        <v>740</v>
      </c>
      <c r="H48" s="1">
        <v>633.75</v>
      </c>
      <c r="I48" s="1">
        <v>716.66666666666663</v>
      </c>
      <c r="J48" s="13">
        <v>740</v>
      </c>
      <c r="K48" s="13">
        <v>633.75</v>
      </c>
      <c r="L48" s="1">
        <v>3600</v>
      </c>
      <c r="M48" s="1">
        <v>3565</v>
      </c>
      <c r="N48" s="1">
        <v>2752.5</v>
      </c>
      <c r="O48" s="1">
        <v>2700</v>
      </c>
      <c r="P48" s="1">
        <v>2776.6666666666665</v>
      </c>
      <c r="Q48" s="1">
        <v>2752.5</v>
      </c>
      <c r="R48" s="1">
        <v>1600</v>
      </c>
      <c r="S48" s="1">
        <v>1200</v>
      </c>
      <c r="T48" s="1">
        <v>1200</v>
      </c>
      <c r="U48" s="1">
        <v>150</v>
      </c>
      <c r="V48" s="1">
        <v>175</v>
      </c>
      <c r="W48" s="1">
        <v>156.25</v>
      </c>
    </row>
    <row r="49" spans="1:23" x14ac:dyDescent="0.25">
      <c r="A49" s="12"/>
      <c r="B49" s="4"/>
      <c r="C49" s="4" t="s">
        <v>41</v>
      </c>
      <c r="D49" s="4" t="s">
        <v>329</v>
      </c>
      <c r="E49" s="4"/>
      <c r="F49" s="17">
        <v>3</v>
      </c>
      <c r="G49" s="17">
        <v>2</v>
      </c>
      <c r="H49" s="17">
        <v>2</v>
      </c>
      <c r="I49" s="17">
        <v>3</v>
      </c>
      <c r="J49" s="18">
        <v>2</v>
      </c>
      <c r="K49" s="18">
        <v>2</v>
      </c>
      <c r="L49" s="17">
        <v>2</v>
      </c>
      <c r="M49" s="17">
        <v>2</v>
      </c>
      <c r="N49" s="17">
        <v>2</v>
      </c>
      <c r="O49" s="17">
        <v>4</v>
      </c>
      <c r="P49" s="17">
        <v>3</v>
      </c>
      <c r="Q49" s="17">
        <v>2</v>
      </c>
      <c r="R49" s="17">
        <v>2</v>
      </c>
      <c r="S49" s="17">
        <v>1</v>
      </c>
      <c r="T49" s="17">
        <v>1</v>
      </c>
      <c r="U49" s="17">
        <v>3</v>
      </c>
      <c r="V49" s="17">
        <v>2</v>
      </c>
      <c r="W49" s="17">
        <v>2</v>
      </c>
    </row>
    <row r="50" spans="1:23" x14ac:dyDescent="0.25">
      <c r="A50" s="12">
        <f>COUNTIF($D$3:$D$32,"Hybr")</f>
        <v>3</v>
      </c>
      <c r="B50" s="4" t="s">
        <v>324</v>
      </c>
      <c r="C50" s="4" t="s">
        <v>42</v>
      </c>
      <c r="D50" s="4" t="s">
        <v>330</v>
      </c>
      <c r="E50" s="4"/>
      <c r="F50" s="1">
        <v>832.32600000000002</v>
      </c>
      <c r="G50" s="1">
        <v>823.49830000000009</v>
      </c>
      <c r="H50" s="1">
        <v>823.49830000000009</v>
      </c>
      <c r="I50" s="1">
        <v>832.32600000000002</v>
      </c>
      <c r="J50" s="13">
        <v>823.49830000000009</v>
      </c>
      <c r="K50" s="13">
        <v>823.49830000000009</v>
      </c>
      <c r="L50" s="1">
        <v>5714.0441000000001</v>
      </c>
      <c r="M50" s="1">
        <v>5199.5153</v>
      </c>
      <c r="N50" s="1">
        <v>5199.5153</v>
      </c>
      <c r="O50" s="1">
        <v>5714.0441000000001</v>
      </c>
      <c r="P50" s="1">
        <v>5199.5153</v>
      </c>
      <c r="Q50" s="1">
        <v>5199.5153</v>
      </c>
      <c r="R50" s="1"/>
      <c r="S50" s="1"/>
      <c r="T50" s="1"/>
      <c r="U50" s="1"/>
      <c r="V50" s="1"/>
      <c r="W50" s="1"/>
    </row>
    <row r="51" spans="1:23" x14ac:dyDescent="0.25">
      <c r="A51" s="4"/>
      <c r="B51" s="4"/>
      <c r="C51" s="4" t="s">
        <v>42</v>
      </c>
      <c r="D51" s="4" t="s">
        <v>329</v>
      </c>
      <c r="E51" s="4"/>
      <c r="F51" s="17">
        <v>1</v>
      </c>
      <c r="G51" s="17">
        <v>1</v>
      </c>
      <c r="H51" s="17">
        <v>1</v>
      </c>
      <c r="I51" s="17">
        <v>1</v>
      </c>
      <c r="J51" s="18">
        <v>1</v>
      </c>
      <c r="K51" s="18">
        <v>1</v>
      </c>
      <c r="L51" s="17">
        <v>1</v>
      </c>
      <c r="M51" s="17">
        <v>1</v>
      </c>
      <c r="N51" s="17">
        <v>1</v>
      </c>
      <c r="O51" s="17">
        <v>1</v>
      </c>
      <c r="P51" s="17">
        <v>1</v>
      </c>
      <c r="Q51" s="17">
        <v>1</v>
      </c>
      <c r="R51" s="17">
        <v>0</v>
      </c>
      <c r="S51" s="17">
        <v>0</v>
      </c>
      <c r="T51" s="17">
        <v>0</v>
      </c>
      <c r="U51" s="17">
        <v>0</v>
      </c>
      <c r="V51" s="17">
        <v>0</v>
      </c>
      <c r="W51" s="17">
        <v>0</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609.11271028373039</v>
      </c>
      <c r="G53" s="1">
        <v>509.89397499251771</v>
      </c>
      <c r="H53" s="1">
        <v>479.18211506387786</v>
      </c>
      <c r="I53" s="1">
        <v>608.53471937463939</v>
      </c>
      <c r="J53" s="1">
        <v>507.56001414012934</v>
      </c>
      <c r="K53" s="1">
        <v>473.78211506387788</v>
      </c>
      <c r="L53" s="1">
        <v>5795.9781278726205</v>
      </c>
      <c r="M53" s="1">
        <v>3995.2441183990782</v>
      </c>
      <c r="N53" s="1">
        <v>3736.7363927584615</v>
      </c>
      <c r="O53" s="1">
        <v>5390.9961278726205</v>
      </c>
      <c r="P53" s="1">
        <v>3953.9255638846603</v>
      </c>
      <c r="Q53" s="1">
        <v>3689.6507315515387</v>
      </c>
      <c r="R53" s="1">
        <v>1763.1968000000002</v>
      </c>
      <c r="S53" s="1">
        <v>1195.9586666666667</v>
      </c>
      <c r="T53" s="1">
        <v>1095.9586666666667</v>
      </c>
      <c r="U53" s="1">
        <v>520.7805578833952</v>
      </c>
      <c r="V53" s="1">
        <v>444.30332415499424</v>
      </c>
      <c r="W53" s="1">
        <v>384.30332415499424</v>
      </c>
    </row>
    <row r="54" spans="1:23" x14ac:dyDescent="0.25">
      <c r="A54" s="4"/>
      <c r="B54" s="4"/>
      <c r="C54" s="4" t="s">
        <v>30</v>
      </c>
      <c r="D54" s="4" t="s">
        <v>329</v>
      </c>
      <c r="E54" s="4"/>
      <c r="F54" s="17">
        <v>11</v>
      </c>
      <c r="G54" s="17">
        <v>8</v>
      </c>
      <c r="H54" s="17">
        <v>7</v>
      </c>
      <c r="I54" s="17">
        <v>11</v>
      </c>
      <c r="J54" s="17">
        <v>8</v>
      </c>
      <c r="K54" s="17">
        <v>7</v>
      </c>
      <c r="L54" s="17">
        <v>10</v>
      </c>
      <c r="M54" s="17">
        <v>8</v>
      </c>
      <c r="N54" s="17">
        <v>7</v>
      </c>
      <c r="O54" s="17">
        <v>10</v>
      </c>
      <c r="P54" s="17">
        <v>7</v>
      </c>
      <c r="Q54" s="17">
        <v>6</v>
      </c>
      <c r="R54" s="17">
        <v>5</v>
      </c>
      <c r="S54" s="17">
        <v>3</v>
      </c>
      <c r="T54" s="17">
        <v>3</v>
      </c>
      <c r="U54" s="17">
        <v>4</v>
      </c>
      <c r="V54" s="17">
        <v>3</v>
      </c>
      <c r="W54" s="17">
        <v>3</v>
      </c>
    </row>
    <row r="55" spans="1:23" x14ac:dyDescent="0.25">
      <c r="A55" s="12">
        <f>COUNTIF($C$3:$C$32,"SaaS")</f>
        <v>8</v>
      </c>
      <c r="B55" s="4" t="s">
        <v>324</v>
      </c>
      <c r="C55" s="4" t="s">
        <v>31</v>
      </c>
      <c r="D55" s="4" t="s">
        <v>330</v>
      </c>
      <c r="E55" s="4"/>
      <c r="F55" s="1">
        <v>660.23060000000009</v>
      </c>
      <c r="G55" s="1">
        <v>583.80794000000003</v>
      </c>
      <c r="H55" s="1">
        <v>548.62324999999998</v>
      </c>
      <c r="I55" s="1">
        <v>602.23060000000009</v>
      </c>
      <c r="J55" s="1">
        <v>525.80794000000003</v>
      </c>
      <c r="K55" s="1">
        <v>490.62324999999998</v>
      </c>
      <c r="L55" s="1">
        <v>4542.2227249999996</v>
      </c>
      <c r="M55" s="1">
        <v>3983.5869525000003</v>
      </c>
      <c r="N55" s="1">
        <v>3660.7248596250001</v>
      </c>
      <c r="O55" s="1">
        <v>3513.7781799999998</v>
      </c>
      <c r="P55" s="1">
        <v>3066.8695620000003</v>
      </c>
      <c r="Q55" s="1">
        <v>3210.7248596250001</v>
      </c>
      <c r="R55" s="1">
        <v>1700.3097500000001</v>
      </c>
      <c r="S55" s="1">
        <v>1590.2787750000002</v>
      </c>
      <c r="T55" s="1">
        <v>1535.2632874999999</v>
      </c>
      <c r="U55" s="1">
        <v>100</v>
      </c>
      <c r="V55" s="1">
        <v>100</v>
      </c>
      <c r="W55" s="1">
        <v>100</v>
      </c>
    </row>
    <row r="56" spans="1:23" x14ac:dyDescent="0.25">
      <c r="A56" s="4"/>
      <c r="B56" s="4"/>
      <c r="C56" s="4" t="s">
        <v>31</v>
      </c>
      <c r="D56" s="4" t="s">
        <v>329</v>
      </c>
      <c r="E56" s="4"/>
      <c r="F56" s="17">
        <v>5</v>
      </c>
      <c r="G56" s="17">
        <v>5</v>
      </c>
      <c r="H56" s="17">
        <v>5</v>
      </c>
      <c r="I56" s="17">
        <v>5</v>
      </c>
      <c r="J56" s="17">
        <v>5</v>
      </c>
      <c r="K56" s="17">
        <v>5</v>
      </c>
      <c r="L56" s="17">
        <v>4</v>
      </c>
      <c r="M56" s="17">
        <v>4</v>
      </c>
      <c r="N56" s="17">
        <v>4</v>
      </c>
      <c r="O56" s="17">
        <v>5</v>
      </c>
      <c r="P56" s="17">
        <v>5</v>
      </c>
      <c r="Q56" s="17">
        <v>4</v>
      </c>
      <c r="R56" s="17">
        <v>2</v>
      </c>
      <c r="S56" s="17">
        <v>2</v>
      </c>
      <c r="T56" s="17">
        <v>2</v>
      </c>
      <c r="U56" s="17">
        <v>1</v>
      </c>
      <c r="V56" s="17">
        <v>1</v>
      </c>
      <c r="W56" s="17">
        <v>1</v>
      </c>
    </row>
    <row r="57" spans="1:23" x14ac:dyDescent="0.25">
      <c r="A57" s="12">
        <f>COUNTIF($C$3:$C$32,"HW")</f>
        <v>8</v>
      </c>
      <c r="B57" s="4" t="s">
        <v>324</v>
      </c>
      <c r="C57" s="4" t="s">
        <v>32</v>
      </c>
      <c r="D57" s="4" t="s">
        <v>330</v>
      </c>
      <c r="E57" s="4"/>
      <c r="F57" s="1">
        <v>825.79734000000008</v>
      </c>
      <c r="G57" s="1">
        <v>727.85484333333329</v>
      </c>
      <c r="H57" s="1">
        <v>610.26210116666675</v>
      </c>
      <c r="I57" s="1">
        <v>825.79734000000008</v>
      </c>
      <c r="J57" s="1">
        <v>727.85484333333329</v>
      </c>
      <c r="K57" s="1">
        <v>610.26210116666675</v>
      </c>
      <c r="L57" s="1">
        <v>4751.0796</v>
      </c>
      <c r="M57" s="1">
        <v>3965.4090600000004</v>
      </c>
      <c r="N57" s="1">
        <v>3409.8526069999998</v>
      </c>
      <c r="O57" s="1">
        <v>4751.0796</v>
      </c>
      <c r="P57" s="1">
        <v>3965.4090600000004</v>
      </c>
      <c r="Q57" s="1">
        <v>3409.8526069999998</v>
      </c>
      <c r="R57" s="1">
        <v>3562.6075000000005</v>
      </c>
      <c r="S57" s="1">
        <v>1692.3962000000001</v>
      </c>
      <c r="T57" s="1">
        <v>1607.77639</v>
      </c>
      <c r="U57" s="1">
        <v>193.70775</v>
      </c>
      <c r="V57" s="1">
        <v>177.1558125</v>
      </c>
      <c r="W57" s="1">
        <v>165.29802187500002</v>
      </c>
    </row>
    <row r="58" spans="1:23" x14ac:dyDescent="0.25">
      <c r="A58" s="4"/>
      <c r="B58" s="4"/>
      <c r="C58" s="4" t="s">
        <v>32</v>
      </c>
      <c r="D58" s="4" t="s">
        <v>329</v>
      </c>
      <c r="E58" s="4"/>
      <c r="F58" s="17">
        <v>5</v>
      </c>
      <c r="G58" s="17">
        <v>5</v>
      </c>
      <c r="H58" s="17">
        <v>5</v>
      </c>
      <c r="I58" s="17">
        <v>5</v>
      </c>
      <c r="J58" s="17">
        <v>5</v>
      </c>
      <c r="K58" s="17">
        <v>5</v>
      </c>
      <c r="L58" s="17">
        <v>5</v>
      </c>
      <c r="M58" s="17">
        <v>5</v>
      </c>
      <c r="N58" s="17">
        <v>5</v>
      </c>
      <c r="O58" s="17">
        <v>5</v>
      </c>
      <c r="P58" s="17">
        <v>5</v>
      </c>
      <c r="Q58" s="17">
        <v>5</v>
      </c>
      <c r="R58" s="17">
        <v>1</v>
      </c>
      <c r="S58" s="17">
        <v>1</v>
      </c>
      <c r="T58" s="17">
        <v>1</v>
      </c>
      <c r="U58" s="17">
        <v>4</v>
      </c>
      <c r="V58" s="17">
        <v>4</v>
      </c>
      <c r="W58" s="17">
        <v>4</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714.3283181818183</v>
      </c>
      <c r="G60" s="1">
        <v>667.01787500000012</v>
      </c>
      <c r="H60" s="1">
        <v>605.18731875000003</v>
      </c>
      <c r="I60" s="1">
        <v>687.38669090909093</v>
      </c>
      <c r="J60" s="1">
        <v>624.01787500000012</v>
      </c>
      <c r="K60" s="1">
        <v>564.21231875000001</v>
      </c>
      <c r="L60" s="1">
        <v>6734.9090333333334</v>
      </c>
      <c r="M60" s="1">
        <v>5071.0090157142859</v>
      </c>
      <c r="N60" s="1">
        <v>4391.136391214286</v>
      </c>
      <c r="O60" s="1">
        <v>5634.4737545454545</v>
      </c>
      <c r="P60" s="1">
        <v>4307.7616387500002</v>
      </c>
      <c r="Q60" s="1">
        <v>4090.4965340714289</v>
      </c>
      <c r="R60" s="1">
        <v>1780.1239</v>
      </c>
      <c r="S60" s="1">
        <v>1393.5191833333336</v>
      </c>
      <c r="T60" s="1">
        <v>1256.8421916666666</v>
      </c>
      <c r="U60" s="1">
        <v>240</v>
      </c>
      <c r="V60" s="1">
        <v>286.66666666666669</v>
      </c>
      <c r="W60" s="1">
        <v>226.66666666666666</v>
      </c>
    </row>
    <row r="61" spans="1:23" x14ac:dyDescent="0.25">
      <c r="A61" s="4"/>
      <c r="B61" s="4"/>
      <c r="C61" s="4" t="s">
        <v>36</v>
      </c>
      <c r="D61" s="4" t="s">
        <v>329</v>
      </c>
      <c r="E61" s="4"/>
      <c r="F61" s="17">
        <v>11</v>
      </c>
      <c r="G61" s="17">
        <v>8</v>
      </c>
      <c r="H61" s="17">
        <v>8</v>
      </c>
      <c r="I61" s="17">
        <v>11</v>
      </c>
      <c r="J61" s="17">
        <v>8</v>
      </c>
      <c r="K61" s="17">
        <v>8</v>
      </c>
      <c r="L61" s="17">
        <v>9</v>
      </c>
      <c r="M61" s="17">
        <v>7</v>
      </c>
      <c r="N61" s="17">
        <v>7</v>
      </c>
      <c r="O61" s="17">
        <v>11</v>
      </c>
      <c r="P61" s="17">
        <v>8</v>
      </c>
      <c r="Q61" s="17">
        <v>7</v>
      </c>
      <c r="R61" s="17">
        <v>5</v>
      </c>
      <c r="S61" s="17">
        <v>3</v>
      </c>
      <c r="T61" s="17">
        <v>3</v>
      </c>
      <c r="U61" s="17">
        <v>4</v>
      </c>
      <c r="V61" s="17">
        <v>3</v>
      </c>
      <c r="W61" s="17">
        <v>3</v>
      </c>
    </row>
    <row r="62" spans="1:23" x14ac:dyDescent="0.25">
      <c r="A62" s="12">
        <f>COUNTIF($B$3:$B$32,"M")</f>
        <v>6</v>
      </c>
      <c r="B62" s="4" t="s">
        <v>324</v>
      </c>
      <c r="C62" s="4" t="s">
        <v>37</v>
      </c>
      <c r="D62" s="4" t="s">
        <v>330</v>
      </c>
      <c r="E62" s="4"/>
      <c r="F62" s="1">
        <v>563.27750000000003</v>
      </c>
      <c r="G62" s="13">
        <v>469.12750000000005</v>
      </c>
      <c r="H62" s="1">
        <v>514.97866666666675</v>
      </c>
      <c r="I62" s="1">
        <v>563.27750000000003</v>
      </c>
      <c r="J62" s="1">
        <v>469.12750000000005</v>
      </c>
      <c r="K62" s="1">
        <v>514.97866666666675</v>
      </c>
      <c r="L62" s="1">
        <v>3903.6687500000003</v>
      </c>
      <c r="M62" s="1">
        <v>3195.3322500000004</v>
      </c>
      <c r="N62" s="1">
        <v>3521.6571199999998</v>
      </c>
      <c r="O62" s="1">
        <v>3199.9416666666671</v>
      </c>
      <c r="P62" s="1">
        <v>2977.2750000000001</v>
      </c>
      <c r="Q62" s="1">
        <v>3425.1</v>
      </c>
      <c r="R62" s="1">
        <v>1500</v>
      </c>
      <c r="S62" s="1">
        <v>1125</v>
      </c>
      <c r="T62" s="1">
        <v>1125</v>
      </c>
      <c r="U62" s="1">
        <v>900</v>
      </c>
      <c r="V62" s="1">
        <v>360</v>
      </c>
      <c r="W62" s="1">
        <v>360</v>
      </c>
    </row>
    <row r="63" spans="1:23" x14ac:dyDescent="0.25">
      <c r="A63" s="4"/>
      <c r="B63" s="4"/>
      <c r="C63" s="4" t="s">
        <v>37</v>
      </c>
      <c r="D63" s="4" t="s">
        <v>329</v>
      </c>
      <c r="E63" s="4"/>
      <c r="F63" s="17">
        <v>4</v>
      </c>
      <c r="G63" s="17">
        <v>4</v>
      </c>
      <c r="H63" s="17">
        <v>3</v>
      </c>
      <c r="I63" s="17">
        <v>4</v>
      </c>
      <c r="J63" s="17">
        <v>4</v>
      </c>
      <c r="K63" s="17">
        <v>3</v>
      </c>
      <c r="L63" s="17">
        <v>4</v>
      </c>
      <c r="M63" s="17">
        <v>4</v>
      </c>
      <c r="N63" s="17">
        <v>3</v>
      </c>
      <c r="O63" s="17">
        <v>3</v>
      </c>
      <c r="P63" s="17">
        <v>3</v>
      </c>
      <c r="Q63" s="17">
        <v>2</v>
      </c>
      <c r="R63" s="17">
        <v>1</v>
      </c>
      <c r="S63" s="17">
        <v>1</v>
      </c>
      <c r="T63" s="17">
        <v>1</v>
      </c>
      <c r="U63" s="17">
        <v>1</v>
      </c>
      <c r="V63" s="17">
        <v>1</v>
      </c>
      <c r="W63" s="17">
        <v>1</v>
      </c>
    </row>
    <row r="64" spans="1:23" x14ac:dyDescent="0.25">
      <c r="A64" s="12">
        <f>COUNTIF($B$3:$B$32,"L")</f>
        <v>7</v>
      </c>
      <c r="B64" s="4" t="s">
        <v>324</v>
      </c>
      <c r="C64" s="4" t="s">
        <v>38</v>
      </c>
      <c r="D64" s="4" t="s">
        <v>330</v>
      </c>
      <c r="E64" s="4"/>
      <c r="F64" s="1">
        <v>669.94300218683907</v>
      </c>
      <c r="G64" s="1">
        <v>570.80211943446795</v>
      </c>
      <c r="H64" s="1">
        <v>460.37783521341311</v>
      </c>
      <c r="I64" s="1">
        <v>669.94300218683907</v>
      </c>
      <c r="J64" s="1">
        <v>576.69017163128353</v>
      </c>
      <c r="K64" s="1">
        <v>460.37783521341311</v>
      </c>
      <c r="L64" s="1">
        <v>3942.5356464543679</v>
      </c>
      <c r="M64" s="1">
        <v>3240.8256578654377</v>
      </c>
      <c r="N64" s="1">
        <v>2757.7318540515384</v>
      </c>
      <c r="O64" s="1">
        <v>3942.5356464543679</v>
      </c>
      <c r="P64" s="1">
        <v>3240.8256578654377</v>
      </c>
      <c r="Q64" s="1">
        <v>2757.7318540515384</v>
      </c>
      <c r="R64" s="1">
        <v>2689.2957500000002</v>
      </c>
      <c r="S64" s="1">
        <v>1577.6361000000002</v>
      </c>
      <c r="T64" s="1">
        <v>1535.3261950000001</v>
      </c>
      <c r="U64" s="1">
        <v>274.48830788339524</v>
      </c>
      <c r="V64" s="1">
        <v>230.38330561624568</v>
      </c>
      <c r="W64" s="1">
        <v>218.5255149912457</v>
      </c>
    </row>
    <row r="65" spans="1:23" x14ac:dyDescent="0.25">
      <c r="A65" s="4"/>
      <c r="B65" s="4"/>
      <c r="C65" s="4" t="s">
        <v>38</v>
      </c>
      <c r="D65" s="4" t="s">
        <v>329</v>
      </c>
      <c r="E65" s="4"/>
      <c r="F65" s="17">
        <v>6</v>
      </c>
      <c r="G65" s="17">
        <v>6</v>
      </c>
      <c r="H65" s="17">
        <v>6</v>
      </c>
      <c r="I65" s="17">
        <v>6</v>
      </c>
      <c r="J65" s="17">
        <v>6</v>
      </c>
      <c r="K65" s="17">
        <v>6</v>
      </c>
      <c r="L65" s="17">
        <v>6</v>
      </c>
      <c r="M65" s="17">
        <v>6</v>
      </c>
      <c r="N65" s="17">
        <v>6</v>
      </c>
      <c r="O65" s="17">
        <v>6</v>
      </c>
      <c r="P65" s="17">
        <v>6</v>
      </c>
      <c r="Q65" s="17">
        <v>6</v>
      </c>
      <c r="R65" s="17">
        <v>2</v>
      </c>
      <c r="S65" s="17">
        <v>2</v>
      </c>
      <c r="T65" s="17">
        <v>2</v>
      </c>
      <c r="U65" s="17">
        <v>4</v>
      </c>
      <c r="V65" s="17">
        <v>4</v>
      </c>
      <c r="W65" s="17">
        <v>4</v>
      </c>
    </row>
  </sheetData>
  <mergeCells count="6">
    <mergeCell ref="U1:W1"/>
    <mergeCell ref="F1:H1"/>
    <mergeCell ref="I1:K1"/>
    <mergeCell ref="L1:N1"/>
    <mergeCell ref="O1:Q1"/>
    <mergeCell ref="R1:T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pane xSplit="1" ySplit="2" topLeftCell="B3" activePane="bottomRight" state="frozen"/>
      <selection pane="topRight" activeCell="D1" sqref="D1"/>
      <selection pane="bottomLeft" activeCell="A7" sqref="A7"/>
      <selection pane="bottomRight"/>
    </sheetView>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31.5"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48.75"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c r="G3" s="1"/>
      <c r="H3" s="1"/>
      <c r="I3" s="1"/>
      <c r="J3" s="1"/>
      <c r="K3" s="1"/>
      <c r="L3" s="1"/>
      <c r="M3" s="1"/>
      <c r="N3" s="1"/>
      <c r="O3" s="1"/>
      <c r="P3" s="1"/>
      <c r="Q3" s="1"/>
      <c r="R3" s="1"/>
      <c r="S3" s="1"/>
      <c r="T3" s="1"/>
      <c r="U3" s="1"/>
      <c r="V3" s="1"/>
      <c r="W3" s="1"/>
    </row>
    <row r="4" spans="1:23" x14ac:dyDescent="0.25">
      <c r="A4" s="4" t="s">
        <v>1</v>
      </c>
      <c r="B4" s="4" t="s">
        <v>36</v>
      </c>
      <c r="C4" s="4" t="s">
        <v>30</v>
      </c>
      <c r="D4" s="4" t="s">
        <v>52</v>
      </c>
      <c r="E4" s="4" t="s">
        <v>38</v>
      </c>
      <c r="F4" s="1">
        <v>600</v>
      </c>
      <c r="G4" s="1">
        <v>600</v>
      </c>
      <c r="H4" s="1">
        <v>420</v>
      </c>
      <c r="I4" s="1">
        <v>546</v>
      </c>
      <c r="J4" s="1">
        <v>546</v>
      </c>
      <c r="K4" s="1">
        <v>382.2</v>
      </c>
      <c r="L4" s="1">
        <v>4833</v>
      </c>
      <c r="M4" s="1">
        <v>4833</v>
      </c>
      <c r="N4" s="1">
        <v>3383.1</v>
      </c>
      <c r="O4" s="1">
        <v>4398.03</v>
      </c>
      <c r="P4" s="1">
        <v>4398.03</v>
      </c>
      <c r="Q4" s="1">
        <v>3078.6210000000001</v>
      </c>
      <c r="R4" s="1">
        <v>1000</v>
      </c>
      <c r="S4" s="1">
        <v>1000</v>
      </c>
      <c r="T4" s="1">
        <v>700</v>
      </c>
      <c r="U4" s="1">
        <v>600</v>
      </c>
      <c r="V4" s="1">
        <v>600</v>
      </c>
      <c r="W4" s="1">
        <v>420</v>
      </c>
    </row>
    <row r="5" spans="1:23" x14ac:dyDescent="0.25">
      <c r="A5" s="4" t="s">
        <v>2</v>
      </c>
      <c r="B5" s="4" t="s">
        <v>38</v>
      </c>
      <c r="C5" s="4" t="s">
        <v>30</v>
      </c>
      <c r="D5" s="4" t="s">
        <v>52</v>
      </c>
      <c r="E5" s="4" t="s">
        <v>38</v>
      </c>
      <c r="F5" s="1">
        <v>441.38500000000005</v>
      </c>
      <c r="G5" s="1">
        <v>441.38500000000005</v>
      </c>
      <c r="H5" s="1">
        <v>397.24650000000003</v>
      </c>
      <c r="I5" s="1">
        <v>308.96950000000004</v>
      </c>
      <c r="J5" s="1">
        <v>308.96950000000004</v>
      </c>
      <c r="K5" s="1">
        <v>308.96950000000004</v>
      </c>
      <c r="L5" s="1">
        <v>3152.7500000000005</v>
      </c>
      <c r="M5" s="1">
        <v>3152.7500000000005</v>
      </c>
      <c r="N5" s="1">
        <v>3152.7500000000005</v>
      </c>
      <c r="O5" s="1">
        <v>3152.7500000000005</v>
      </c>
      <c r="P5" s="1">
        <v>3152.7500000000005</v>
      </c>
      <c r="Q5" s="1">
        <v>3152.7500000000005</v>
      </c>
      <c r="R5" s="1"/>
      <c r="S5" s="1"/>
      <c r="T5" s="1"/>
      <c r="U5" s="1">
        <v>504.44000000000005</v>
      </c>
      <c r="V5" s="1">
        <v>504.44000000000005</v>
      </c>
      <c r="W5" s="1">
        <v>504.44000000000005</v>
      </c>
    </row>
    <row r="6" spans="1:23" x14ac:dyDescent="0.25">
      <c r="A6" s="4" t="s">
        <v>3</v>
      </c>
      <c r="B6" s="4" t="s">
        <v>36</v>
      </c>
      <c r="C6" s="4" t="s">
        <v>30</v>
      </c>
      <c r="D6" s="4" t="s">
        <v>52</v>
      </c>
      <c r="E6" s="4" t="s">
        <v>36</v>
      </c>
      <c r="F6" s="1">
        <v>949</v>
      </c>
      <c r="G6" s="1"/>
      <c r="H6" s="1"/>
      <c r="I6" s="1">
        <v>996.64210000000003</v>
      </c>
      <c r="J6" s="1"/>
      <c r="K6" s="1"/>
      <c r="L6" s="1">
        <v>6725.4463000000005</v>
      </c>
      <c r="M6" s="1"/>
      <c r="N6" s="1"/>
      <c r="O6" s="1">
        <v>6725.4463000000005</v>
      </c>
      <c r="P6" s="1"/>
      <c r="Q6" s="1"/>
      <c r="R6" s="1"/>
      <c r="S6" s="1"/>
      <c r="T6" s="1"/>
      <c r="U6" s="1"/>
      <c r="V6" s="1"/>
      <c r="W6" s="1"/>
    </row>
    <row r="7" spans="1:23" x14ac:dyDescent="0.25">
      <c r="A7" s="4" t="s">
        <v>4</v>
      </c>
      <c r="B7" s="4" t="s">
        <v>36</v>
      </c>
      <c r="C7" s="4" t="s">
        <v>30</v>
      </c>
      <c r="D7" s="4" t="s">
        <v>52</v>
      </c>
      <c r="E7" s="4" t="s">
        <v>38</v>
      </c>
      <c r="F7" s="1"/>
      <c r="G7" s="1"/>
      <c r="H7" s="1"/>
      <c r="I7" s="1"/>
      <c r="J7" s="1"/>
      <c r="K7" s="1"/>
      <c r="L7" s="1"/>
      <c r="M7" s="1"/>
      <c r="N7" s="1"/>
      <c r="O7" s="1"/>
      <c r="P7" s="1"/>
      <c r="Q7" s="1"/>
      <c r="R7" s="1"/>
      <c r="S7" s="1"/>
      <c r="T7" s="1"/>
      <c r="U7" s="1"/>
      <c r="V7" s="1"/>
      <c r="W7" s="1"/>
    </row>
    <row r="8" spans="1:23" x14ac:dyDescent="0.25">
      <c r="A8" s="4" t="s">
        <v>5</v>
      </c>
      <c r="B8" s="4" t="s">
        <v>37</v>
      </c>
      <c r="C8" s="4" t="s">
        <v>31</v>
      </c>
      <c r="D8" s="4" t="s">
        <v>52</v>
      </c>
      <c r="E8" s="4" t="s">
        <v>37</v>
      </c>
      <c r="F8" s="1">
        <v>650</v>
      </c>
      <c r="G8" s="1">
        <v>650</v>
      </c>
      <c r="H8" s="1">
        <v>650</v>
      </c>
      <c r="I8" s="1">
        <v>650</v>
      </c>
      <c r="J8" s="1">
        <v>650</v>
      </c>
      <c r="K8" s="1">
        <v>650</v>
      </c>
      <c r="L8" s="1">
        <v>3600</v>
      </c>
      <c r="M8" s="1">
        <v>3600</v>
      </c>
      <c r="N8" s="1">
        <v>3600</v>
      </c>
      <c r="O8" s="1">
        <v>3600</v>
      </c>
      <c r="P8" s="1">
        <v>3600</v>
      </c>
      <c r="Q8" s="1">
        <v>3600</v>
      </c>
      <c r="R8" s="13"/>
      <c r="S8" s="13"/>
      <c r="T8" s="13"/>
      <c r="U8" s="13"/>
      <c r="V8" s="13"/>
      <c r="W8" s="13"/>
    </row>
    <row r="9" spans="1:23" x14ac:dyDescent="0.25">
      <c r="A9" s="4" t="s">
        <v>6</v>
      </c>
      <c r="B9" s="4" t="s">
        <v>36</v>
      </c>
      <c r="C9" s="4" t="s">
        <v>31</v>
      </c>
      <c r="D9" s="4" t="s">
        <v>41</v>
      </c>
      <c r="E9" s="4" t="s">
        <v>36</v>
      </c>
      <c r="F9" s="1"/>
      <c r="G9" s="1"/>
      <c r="H9" s="1"/>
      <c r="I9" s="1"/>
      <c r="J9" s="1"/>
      <c r="K9" s="1"/>
      <c r="L9" s="1"/>
      <c r="M9" s="1"/>
      <c r="N9" s="1"/>
      <c r="O9" s="1">
        <v>1200</v>
      </c>
      <c r="P9" s="1">
        <v>1200</v>
      </c>
      <c r="Q9" s="1"/>
      <c r="R9" s="1">
        <v>1200</v>
      </c>
      <c r="S9" s="1">
        <v>1200</v>
      </c>
      <c r="T9" s="1">
        <v>1200</v>
      </c>
      <c r="U9" s="1"/>
      <c r="V9" s="1"/>
      <c r="W9" s="13"/>
    </row>
    <row r="10" spans="1:23" x14ac:dyDescent="0.25">
      <c r="A10" s="4" t="s">
        <v>7</v>
      </c>
      <c r="B10" s="4" t="s">
        <v>36</v>
      </c>
      <c r="C10" s="4" t="s">
        <v>30</v>
      </c>
      <c r="D10" s="4" t="s">
        <v>42</v>
      </c>
      <c r="E10" s="4" t="s">
        <v>37</v>
      </c>
      <c r="F10" s="1"/>
      <c r="G10" s="1"/>
      <c r="H10" s="1"/>
      <c r="I10" s="1"/>
      <c r="J10" s="1"/>
      <c r="K10" s="1"/>
      <c r="L10" s="1"/>
      <c r="M10" s="1"/>
      <c r="N10" s="1"/>
      <c r="O10" s="1"/>
      <c r="P10" s="1"/>
      <c r="Q10" s="1"/>
      <c r="R10" s="1"/>
      <c r="S10" s="1"/>
      <c r="T10" s="1"/>
      <c r="U10" s="1"/>
      <c r="V10" s="1"/>
      <c r="W10" s="1"/>
    </row>
    <row r="11" spans="1:23" x14ac:dyDescent="0.25">
      <c r="A11" s="4" t="s">
        <v>8</v>
      </c>
      <c r="B11" s="4" t="s">
        <v>36</v>
      </c>
      <c r="C11" s="4" t="s">
        <v>30</v>
      </c>
      <c r="D11" s="4" t="s">
        <v>40</v>
      </c>
      <c r="E11" s="4" t="s">
        <v>36</v>
      </c>
      <c r="F11" s="1">
        <v>500</v>
      </c>
      <c r="G11" s="1"/>
      <c r="H11" s="1"/>
      <c r="I11" s="1">
        <v>500</v>
      </c>
      <c r="J11" s="1"/>
      <c r="K11" s="1"/>
      <c r="L11" s="1">
        <v>15000</v>
      </c>
      <c r="M11" s="1"/>
      <c r="N11" s="1"/>
      <c r="O11" s="1">
        <v>15000</v>
      </c>
      <c r="P11" s="1"/>
      <c r="Q11" s="1"/>
      <c r="R11" s="1">
        <v>2500</v>
      </c>
      <c r="S11" s="1"/>
      <c r="T11" s="1"/>
      <c r="U11" s="1"/>
      <c r="V11" s="1"/>
      <c r="W11" s="1"/>
    </row>
    <row r="12" spans="1:23" x14ac:dyDescent="0.25">
      <c r="A12" s="4" t="s">
        <v>9</v>
      </c>
      <c r="B12" s="4" t="s">
        <v>37</v>
      </c>
      <c r="C12" s="4" t="s">
        <v>30</v>
      </c>
      <c r="D12" s="4" t="s">
        <v>52</v>
      </c>
      <c r="E12" s="4" t="s">
        <v>38</v>
      </c>
      <c r="F12" s="1">
        <v>832</v>
      </c>
      <c r="G12" s="1">
        <v>748</v>
      </c>
      <c r="H12" s="1">
        <v>523.6</v>
      </c>
      <c r="I12" s="1">
        <v>832</v>
      </c>
      <c r="J12" s="1">
        <v>748</v>
      </c>
      <c r="K12" s="1">
        <v>523.6</v>
      </c>
      <c r="L12" s="1">
        <v>4454</v>
      </c>
      <c r="M12" s="1">
        <v>3786</v>
      </c>
      <c r="N12" s="1">
        <v>2650.2</v>
      </c>
      <c r="O12" s="1">
        <v>4454</v>
      </c>
      <c r="P12" s="1">
        <v>3786</v>
      </c>
      <c r="Q12" s="1">
        <v>2650.2</v>
      </c>
      <c r="R12" s="1"/>
      <c r="S12" s="1"/>
      <c r="T12" s="1"/>
      <c r="U12" s="1"/>
      <c r="V12" s="1"/>
      <c r="W12" s="1"/>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v>660</v>
      </c>
      <c r="G15" s="1">
        <v>653</v>
      </c>
      <c r="H15" s="1">
        <v>653</v>
      </c>
      <c r="I15" s="1">
        <v>660</v>
      </c>
      <c r="J15" s="1">
        <v>653</v>
      </c>
      <c r="K15" s="1">
        <v>653</v>
      </c>
      <c r="L15" s="1">
        <v>4531</v>
      </c>
      <c r="M15" s="1">
        <v>4123</v>
      </c>
      <c r="N15" s="1">
        <v>4123</v>
      </c>
      <c r="O15" s="1">
        <v>4531</v>
      </c>
      <c r="P15" s="1">
        <v>4123</v>
      </c>
      <c r="Q15" s="1">
        <v>4123</v>
      </c>
      <c r="R15" s="1"/>
      <c r="S15" s="1"/>
      <c r="T15" s="1"/>
      <c r="U15" s="1"/>
      <c r="V15" s="1"/>
      <c r="W15" s="1"/>
    </row>
    <row r="16" spans="1:23" x14ac:dyDescent="0.25">
      <c r="A16" s="4" t="s">
        <v>13</v>
      </c>
      <c r="B16" s="4" t="s">
        <v>36</v>
      </c>
      <c r="C16" s="4" t="s">
        <v>31</v>
      </c>
      <c r="D16" s="4" t="s">
        <v>52</v>
      </c>
      <c r="E16" s="4" t="s">
        <v>37</v>
      </c>
      <c r="F16" s="1"/>
      <c r="G16" s="1"/>
      <c r="H16" s="1"/>
      <c r="I16" s="1"/>
      <c r="J16" s="1"/>
      <c r="K16" s="1"/>
      <c r="L16" s="1"/>
      <c r="M16" s="1"/>
      <c r="N16" s="1"/>
      <c r="O16" s="1"/>
      <c r="P16" s="1"/>
      <c r="Q16" s="1"/>
      <c r="R16" s="1"/>
      <c r="S16" s="1"/>
      <c r="T16" s="1"/>
      <c r="U16" s="1"/>
      <c r="V16" s="1"/>
      <c r="W16" s="1"/>
    </row>
    <row r="17" spans="1:23" x14ac:dyDescent="0.25">
      <c r="A17" s="4" t="s">
        <v>14</v>
      </c>
      <c r="B17" s="4" t="s">
        <v>38</v>
      </c>
      <c r="C17" s="4" t="s">
        <v>32</v>
      </c>
      <c r="D17" s="4" t="s">
        <v>52</v>
      </c>
      <c r="E17" s="4" t="s">
        <v>38</v>
      </c>
      <c r="F17" s="1"/>
      <c r="G17" s="1"/>
      <c r="H17" s="1"/>
      <c r="I17" s="1"/>
      <c r="J17" s="1"/>
      <c r="K17" s="1"/>
      <c r="L17" s="1"/>
      <c r="M17" s="1"/>
      <c r="N17" s="1"/>
      <c r="O17" s="1"/>
      <c r="P17" s="1"/>
      <c r="Q17" s="1"/>
      <c r="R17" s="1"/>
      <c r="S17" s="1"/>
      <c r="T17" s="1"/>
      <c r="U17" s="1"/>
      <c r="V17" s="1"/>
      <c r="W17" s="1"/>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160</v>
      </c>
    </row>
    <row r="19" spans="1:23" x14ac:dyDescent="0.25">
      <c r="A19" s="4" t="s">
        <v>16</v>
      </c>
      <c r="B19" s="4" t="s">
        <v>36</v>
      </c>
      <c r="C19" s="4" t="s">
        <v>31</v>
      </c>
      <c r="D19" s="4" t="s">
        <v>52</v>
      </c>
      <c r="E19" s="4" t="s">
        <v>37</v>
      </c>
      <c r="F19" s="1">
        <v>756.66000000000008</v>
      </c>
      <c r="G19" s="1">
        <v>453.99600000000004</v>
      </c>
      <c r="H19" s="1">
        <v>317.79719999999998</v>
      </c>
      <c r="I19" s="1">
        <v>756.66000000000008</v>
      </c>
      <c r="J19" s="1">
        <v>453.99600000000004</v>
      </c>
      <c r="K19" s="1">
        <v>317.79719999999998</v>
      </c>
      <c r="L19" s="1">
        <v>4792.18</v>
      </c>
      <c r="M19" s="1">
        <v>2875.3080000000004</v>
      </c>
      <c r="N19" s="1">
        <v>2012.7156000000002</v>
      </c>
      <c r="O19" s="1">
        <v>4792.18</v>
      </c>
      <c r="P19" s="1">
        <v>2875.3080000000004</v>
      </c>
      <c r="Q19" s="1">
        <v>2012.7156000000002</v>
      </c>
      <c r="R19" s="1"/>
      <c r="S19" s="1"/>
      <c r="T19" s="1"/>
      <c r="U19" s="1"/>
      <c r="V19" s="1"/>
      <c r="W19" s="1"/>
    </row>
    <row r="20" spans="1:23" x14ac:dyDescent="0.25">
      <c r="A20" s="4" t="s">
        <v>17</v>
      </c>
      <c r="B20" s="19" t="s">
        <v>37</v>
      </c>
      <c r="C20" s="4" t="s">
        <v>30</v>
      </c>
      <c r="D20" s="4" t="s">
        <v>40</v>
      </c>
      <c r="E20" s="4" t="s">
        <v>38</v>
      </c>
      <c r="F20" s="1">
        <v>371.08457369853613</v>
      </c>
      <c r="G20" s="1">
        <v>371.08457369853613</v>
      </c>
      <c r="H20" s="1"/>
      <c r="I20" s="1">
        <v>371.08457369853613</v>
      </c>
      <c r="J20" s="1">
        <v>371.08457369853613</v>
      </c>
      <c r="K20" s="1"/>
      <c r="L20" s="1">
        <v>1484.3382947941445</v>
      </c>
      <c r="M20" s="1">
        <v>1484.3382947941445</v>
      </c>
      <c r="N20" s="1"/>
      <c r="O20" s="1">
        <v>1484.3382947941445</v>
      </c>
      <c r="P20" s="1">
        <v>1484.3382947941445</v>
      </c>
      <c r="Q20" s="1"/>
      <c r="R20" s="1"/>
      <c r="S20" s="1"/>
      <c r="T20" s="1"/>
      <c r="U20" s="1"/>
      <c r="V20" s="1"/>
      <c r="W20" s="1"/>
    </row>
    <row r="21" spans="1:23" x14ac:dyDescent="0.25">
      <c r="A21" s="4" t="s">
        <v>18</v>
      </c>
      <c r="B21" s="4" t="s">
        <v>38</v>
      </c>
      <c r="C21" s="4" t="s">
        <v>30</v>
      </c>
      <c r="D21" s="4" t="s">
        <v>52</v>
      </c>
      <c r="E21" s="4" t="s">
        <v>38</v>
      </c>
      <c r="F21" s="1">
        <v>498.13450000000006</v>
      </c>
      <c r="G21" s="1">
        <v>378.33000000000004</v>
      </c>
      <c r="H21" s="1">
        <v>378.33000000000004</v>
      </c>
      <c r="I21" s="1">
        <v>498.13450000000006</v>
      </c>
      <c r="J21" s="1">
        <v>378.33000000000004</v>
      </c>
      <c r="K21" s="1">
        <v>378.33000000000004</v>
      </c>
      <c r="L21" s="1">
        <v>1828.5950000000003</v>
      </c>
      <c r="M21" s="1">
        <v>1387.21</v>
      </c>
      <c r="N21" s="1">
        <v>1387.21</v>
      </c>
      <c r="O21" s="1">
        <v>1828.5950000000003</v>
      </c>
      <c r="P21" s="1">
        <v>1387.21</v>
      </c>
      <c r="Q21" s="1">
        <v>1387.21</v>
      </c>
      <c r="R21" s="1">
        <v>1815.9840000000002</v>
      </c>
      <c r="S21" s="1">
        <v>1462.8760000000002</v>
      </c>
      <c r="T21" s="1">
        <v>1462.8760000000002</v>
      </c>
      <c r="U21" s="1"/>
      <c r="V21" s="1"/>
      <c r="W21" s="1"/>
    </row>
    <row r="22" spans="1:23" x14ac:dyDescent="0.25">
      <c r="A22" s="4" t="s">
        <v>19</v>
      </c>
      <c r="B22" s="4" t="s">
        <v>36</v>
      </c>
      <c r="C22" s="4" t="s">
        <v>31</v>
      </c>
      <c r="D22" s="4" t="s">
        <v>52</v>
      </c>
      <c r="E22" s="4" t="s">
        <v>36</v>
      </c>
      <c r="F22" s="1">
        <v>400</v>
      </c>
      <c r="G22" s="1">
        <v>400</v>
      </c>
      <c r="H22" s="1">
        <v>400</v>
      </c>
      <c r="I22" s="1">
        <v>320</v>
      </c>
      <c r="J22" s="1">
        <v>320</v>
      </c>
      <c r="K22" s="1">
        <v>320</v>
      </c>
      <c r="L22" s="1"/>
      <c r="M22" s="1"/>
      <c r="N22" s="1"/>
      <c r="O22" s="1"/>
      <c r="P22" s="1"/>
      <c r="Q22" s="1"/>
      <c r="R22" s="1"/>
      <c r="S22" s="1"/>
      <c r="T22" s="1"/>
      <c r="U22" s="1"/>
      <c r="V22" s="1"/>
      <c r="W22" s="1"/>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c r="G24" s="1"/>
      <c r="H24" s="1"/>
      <c r="I24" s="1"/>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c r="G25" s="1"/>
      <c r="H25" s="1"/>
      <c r="I25" s="1"/>
      <c r="J25" s="1"/>
      <c r="K25" s="1"/>
      <c r="L25" s="1"/>
      <c r="M25" s="1"/>
      <c r="N25" s="1"/>
      <c r="O25" s="1"/>
      <c r="P25" s="1"/>
      <c r="Q25" s="1"/>
      <c r="R25" s="1"/>
      <c r="S25" s="1"/>
      <c r="T25" s="1"/>
      <c r="U25" s="1"/>
      <c r="V25" s="1"/>
      <c r="W25" s="1"/>
    </row>
    <row r="26" spans="1:23" x14ac:dyDescent="0.25">
      <c r="A26" s="4" t="s">
        <v>23</v>
      </c>
      <c r="B26" s="4" t="s">
        <v>36</v>
      </c>
      <c r="C26" s="4" t="s">
        <v>30</v>
      </c>
      <c r="D26" s="4" t="s">
        <v>41</v>
      </c>
      <c r="E26" s="4" t="s">
        <v>36</v>
      </c>
      <c r="F26" s="1"/>
      <c r="G26" s="1"/>
      <c r="H26" s="1"/>
      <c r="I26" s="1"/>
      <c r="J26" s="1"/>
      <c r="K26" s="1"/>
      <c r="L26" s="1"/>
      <c r="M26" s="1"/>
      <c r="N26" s="1"/>
      <c r="O26" s="1">
        <v>2400</v>
      </c>
      <c r="P26" s="1"/>
      <c r="Q26" s="1"/>
      <c r="R26" s="1">
        <v>2000</v>
      </c>
      <c r="S26" s="1"/>
      <c r="T26" s="1"/>
      <c r="U26" s="1">
        <v>100</v>
      </c>
      <c r="V26" s="1"/>
      <c r="W26" s="1"/>
    </row>
    <row r="27" spans="1:23" x14ac:dyDescent="0.25">
      <c r="A27" s="4" t="s">
        <v>24</v>
      </c>
      <c r="B27" s="4" t="s">
        <v>38</v>
      </c>
      <c r="C27" s="4" t="s">
        <v>32</v>
      </c>
      <c r="D27" s="4" t="s">
        <v>52</v>
      </c>
      <c r="E27" s="4" t="s">
        <v>38</v>
      </c>
      <c r="F27" s="1">
        <v>700</v>
      </c>
      <c r="G27" s="1">
        <v>700</v>
      </c>
      <c r="H27" s="1">
        <v>350</v>
      </c>
      <c r="I27" s="1">
        <v>700</v>
      </c>
      <c r="J27" s="1">
        <v>700</v>
      </c>
      <c r="K27" s="1">
        <v>350</v>
      </c>
      <c r="L27" s="1">
        <v>7000</v>
      </c>
      <c r="M27" s="1">
        <v>6000</v>
      </c>
      <c r="N27" s="1">
        <v>5000</v>
      </c>
      <c r="O27" s="1">
        <v>7000</v>
      </c>
      <c r="P27" s="1">
        <v>6000</v>
      </c>
      <c r="Q27" s="1">
        <v>5000</v>
      </c>
      <c r="R27" s="1"/>
      <c r="S27" s="1"/>
      <c r="T27" s="1"/>
      <c r="U27" s="1"/>
      <c r="V27" s="1"/>
      <c r="W27" s="1"/>
    </row>
    <row r="28" spans="1:23" x14ac:dyDescent="0.25">
      <c r="A28" s="4" t="s">
        <v>25</v>
      </c>
      <c r="B28" s="4" t="s">
        <v>38</v>
      </c>
      <c r="C28" s="4" t="s">
        <v>32</v>
      </c>
      <c r="D28" s="4" t="s">
        <v>41</v>
      </c>
      <c r="E28" s="4" t="s">
        <v>38</v>
      </c>
      <c r="F28" s="1">
        <v>700</v>
      </c>
      <c r="G28" s="1">
        <v>630</v>
      </c>
      <c r="H28" s="1">
        <v>630</v>
      </c>
      <c r="I28" s="1">
        <v>700</v>
      </c>
      <c r="J28" s="1">
        <v>630</v>
      </c>
      <c r="K28" s="1">
        <v>630</v>
      </c>
      <c r="L28" s="1">
        <v>700</v>
      </c>
      <c r="M28" s="1">
        <v>630</v>
      </c>
      <c r="N28" s="1">
        <v>630</v>
      </c>
      <c r="O28" s="1">
        <v>700</v>
      </c>
      <c r="P28" s="1">
        <v>630</v>
      </c>
      <c r="Q28" s="1">
        <v>630</v>
      </c>
      <c r="R28" s="1"/>
      <c r="S28" s="1"/>
      <c r="T28" s="1"/>
      <c r="U28" s="1">
        <v>200</v>
      </c>
      <c r="V28" s="1">
        <v>200</v>
      </c>
      <c r="W28" s="1">
        <v>200</v>
      </c>
    </row>
    <row r="29" spans="1:23" x14ac:dyDescent="0.25">
      <c r="A29" s="4" t="s">
        <v>26</v>
      </c>
      <c r="B29" s="4" t="s">
        <v>37</v>
      </c>
      <c r="C29" s="4" t="s">
        <v>32</v>
      </c>
      <c r="D29" s="4" t="s">
        <v>41</v>
      </c>
      <c r="E29" s="4" t="s">
        <v>36</v>
      </c>
      <c r="F29" s="1"/>
      <c r="G29" s="1"/>
      <c r="H29" s="1"/>
      <c r="I29" s="1"/>
      <c r="J29" s="1"/>
      <c r="K29" s="1"/>
      <c r="L29" s="1"/>
      <c r="M29" s="1"/>
      <c r="N29" s="1"/>
      <c r="O29" s="1"/>
      <c r="P29" s="1"/>
      <c r="Q29" s="1"/>
      <c r="R29" s="1"/>
      <c r="S29" s="1"/>
      <c r="T29" s="1"/>
      <c r="U29" s="1"/>
      <c r="V29" s="1"/>
      <c r="W29" s="1"/>
    </row>
    <row r="30" spans="1:23" x14ac:dyDescent="0.25">
      <c r="A30" s="4" t="s">
        <v>27</v>
      </c>
      <c r="B30" s="4" t="s">
        <v>38</v>
      </c>
      <c r="C30" s="4" t="s">
        <v>32</v>
      </c>
      <c r="D30" s="4" t="s">
        <v>52</v>
      </c>
      <c r="E30" s="4" t="s">
        <v>38</v>
      </c>
      <c r="F30" s="1">
        <v>878.98670000000004</v>
      </c>
      <c r="G30" s="1">
        <v>441.38500000000005</v>
      </c>
      <c r="H30" s="1">
        <v>419.31575000000004</v>
      </c>
      <c r="I30" s="1">
        <v>878.98670000000004</v>
      </c>
      <c r="J30" s="1">
        <v>441.38500000000005</v>
      </c>
      <c r="K30" s="1">
        <v>419.31575000000004</v>
      </c>
      <c r="L30" s="1">
        <v>5271.3980000000001</v>
      </c>
      <c r="M30" s="1">
        <v>2648.3100000000004</v>
      </c>
      <c r="N30" s="1">
        <v>2515.8945000000003</v>
      </c>
      <c r="O30" s="1">
        <v>5271.3980000000001</v>
      </c>
      <c r="P30" s="1">
        <v>2648.3100000000004</v>
      </c>
      <c r="Q30" s="1">
        <v>2515.8945000000003</v>
      </c>
      <c r="R30" s="1">
        <v>3562.6075000000005</v>
      </c>
      <c r="S30" s="1">
        <v>1692.3962000000001</v>
      </c>
      <c r="T30" s="1">
        <v>1607.77639</v>
      </c>
      <c r="U30" s="1">
        <v>264.83100000000002</v>
      </c>
      <c r="V30" s="1">
        <v>198.62325000000001</v>
      </c>
      <c r="W30" s="1">
        <v>188.69208750000001</v>
      </c>
    </row>
    <row r="31" spans="1:23" x14ac:dyDescent="0.25">
      <c r="A31" s="4" t="s">
        <v>28</v>
      </c>
      <c r="B31" s="4" t="s">
        <v>37</v>
      </c>
      <c r="C31" s="4" t="s">
        <v>30</v>
      </c>
      <c r="D31" s="4" t="s">
        <v>52</v>
      </c>
      <c r="E31" s="4" t="s">
        <v>38</v>
      </c>
      <c r="F31" s="1">
        <v>735</v>
      </c>
      <c r="G31" s="1">
        <v>488.77500000000003</v>
      </c>
      <c r="H31" s="1">
        <v>471.66787500000004</v>
      </c>
      <c r="I31" s="1">
        <v>735</v>
      </c>
      <c r="J31" s="1">
        <v>488.77500000000003</v>
      </c>
      <c r="K31" s="1">
        <v>471.66787500000004</v>
      </c>
      <c r="L31" s="1">
        <v>6014.85</v>
      </c>
      <c r="M31" s="1">
        <v>3999.8752500000005</v>
      </c>
      <c r="N31" s="1">
        <v>3859.8796162500003</v>
      </c>
      <c r="O31" s="1"/>
      <c r="P31" s="1"/>
      <c r="Q31" s="1"/>
      <c r="R31" s="1">
        <v>1500</v>
      </c>
      <c r="S31" s="1">
        <v>1125</v>
      </c>
      <c r="T31" s="1">
        <v>1125</v>
      </c>
      <c r="U31" s="1">
        <v>900</v>
      </c>
      <c r="V31" s="1">
        <v>360</v>
      </c>
      <c r="W31" s="1">
        <v>360</v>
      </c>
    </row>
    <row r="32" spans="1:23" x14ac:dyDescent="0.25">
      <c r="A32" s="4" t="s">
        <v>29</v>
      </c>
      <c r="B32" s="4" t="s">
        <v>36</v>
      </c>
      <c r="C32" s="4" t="s">
        <v>31</v>
      </c>
      <c r="D32" s="4" t="s">
        <v>52</v>
      </c>
      <c r="E32" s="4" t="s">
        <v>36</v>
      </c>
      <c r="F32" s="13"/>
      <c r="G32" s="13"/>
      <c r="H32" s="1"/>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679.0139318721408</v>
      </c>
      <c r="G34" s="1">
        <v>590.99722335615854</v>
      </c>
      <c r="H34" s="1">
        <v>526.56382166666663</v>
      </c>
      <c r="I34" s="1">
        <v>655.19318742769644</v>
      </c>
      <c r="J34" s="1">
        <v>561.22125460615848</v>
      </c>
      <c r="K34" s="1">
        <v>498.82535499999994</v>
      </c>
      <c r="L34" s="1">
        <v>5068.9151526349506</v>
      </c>
      <c r="M34" s="1">
        <v>3644.0794363196096</v>
      </c>
      <c r="N34" s="1">
        <v>3345.082122589286</v>
      </c>
      <c r="O34" s="1">
        <v>4528.9854219330082</v>
      </c>
      <c r="P34" s="1">
        <v>3308.4230863196094</v>
      </c>
      <c r="Q34" s="1">
        <v>3143.5993153846157</v>
      </c>
      <c r="R34" s="1">
        <v>1939.7987857142857</v>
      </c>
      <c r="S34" s="1">
        <v>1296.0544400000001</v>
      </c>
      <c r="T34" s="1">
        <v>1219.130478</v>
      </c>
      <c r="U34" s="1">
        <v>331.03011111111113</v>
      </c>
      <c r="V34" s="1">
        <v>284.13290625000002</v>
      </c>
      <c r="W34" s="1">
        <v>255.70401093750002</v>
      </c>
    </row>
    <row r="35" spans="1:23" x14ac:dyDescent="0.25">
      <c r="A35" s="4"/>
      <c r="B35" s="4"/>
      <c r="C35" s="4"/>
      <c r="D35" s="20" t="s">
        <v>329</v>
      </c>
      <c r="E35" s="4"/>
      <c r="F35" s="14">
        <v>18</v>
      </c>
      <c r="G35" s="14">
        <v>16</v>
      </c>
      <c r="H35" s="14">
        <v>15</v>
      </c>
      <c r="I35" s="14">
        <v>18</v>
      </c>
      <c r="J35" s="14">
        <v>16</v>
      </c>
      <c r="K35" s="14">
        <v>15</v>
      </c>
      <c r="L35" s="14">
        <v>17</v>
      </c>
      <c r="M35" s="14">
        <v>15</v>
      </c>
      <c r="N35" s="14">
        <v>14</v>
      </c>
      <c r="O35" s="14">
        <v>18</v>
      </c>
      <c r="P35" s="14">
        <v>15</v>
      </c>
      <c r="Q35" s="14">
        <v>13</v>
      </c>
      <c r="R35" s="14">
        <v>7</v>
      </c>
      <c r="S35" s="14">
        <v>5</v>
      </c>
      <c r="T35" s="14">
        <v>5</v>
      </c>
      <c r="U35" s="14">
        <v>9</v>
      </c>
      <c r="V35" s="14">
        <v>8</v>
      </c>
      <c r="W35" s="14">
        <v>8</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709.8</v>
      </c>
      <c r="G37" s="16">
        <v>683.33333333333337</v>
      </c>
      <c r="H37" s="16">
        <v>683.33333333333337</v>
      </c>
      <c r="I37" s="16">
        <v>661.32842000000005</v>
      </c>
      <c r="J37" s="16">
        <v>586.66666666666663</v>
      </c>
      <c r="K37" s="16">
        <v>586.66666666666663</v>
      </c>
      <c r="L37" s="16">
        <v>8002.3615749999999</v>
      </c>
      <c r="M37" s="16">
        <v>4820.7</v>
      </c>
      <c r="N37" s="16">
        <v>4820.7</v>
      </c>
      <c r="O37" s="16">
        <v>5634.9077166666657</v>
      </c>
      <c r="P37" s="16">
        <v>3013.7999999999997</v>
      </c>
      <c r="Q37" s="16">
        <v>3920.7</v>
      </c>
      <c r="R37" s="16">
        <v>1900</v>
      </c>
      <c r="S37" s="16">
        <v>1200</v>
      </c>
      <c r="T37" s="16">
        <v>1200</v>
      </c>
      <c r="U37" s="16">
        <v>120</v>
      </c>
      <c r="V37" s="16">
        <v>130</v>
      </c>
      <c r="W37" s="16">
        <v>130</v>
      </c>
    </row>
    <row r="38" spans="1:23" x14ac:dyDescent="0.25">
      <c r="A38" s="12"/>
      <c r="B38" s="4"/>
      <c r="C38" s="4" t="s">
        <v>36</v>
      </c>
      <c r="D38" s="4" t="s">
        <v>329</v>
      </c>
      <c r="E38" s="4"/>
      <c r="F38" s="17">
        <v>5</v>
      </c>
      <c r="G38" s="17">
        <v>3</v>
      </c>
      <c r="H38" s="17">
        <v>3</v>
      </c>
      <c r="I38" s="17">
        <v>5</v>
      </c>
      <c r="J38" s="17">
        <v>3</v>
      </c>
      <c r="K38" s="17">
        <v>3</v>
      </c>
      <c r="L38" s="17">
        <v>4</v>
      </c>
      <c r="M38" s="17">
        <v>2</v>
      </c>
      <c r="N38" s="17">
        <v>2</v>
      </c>
      <c r="O38" s="17">
        <v>6</v>
      </c>
      <c r="P38" s="17">
        <v>3</v>
      </c>
      <c r="Q38" s="17">
        <v>2</v>
      </c>
      <c r="R38" s="17">
        <v>3</v>
      </c>
      <c r="S38" s="17">
        <v>1</v>
      </c>
      <c r="T38" s="17">
        <v>1</v>
      </c>
      <c r="U38" s="17">
        <v>3</v>
      </c>
      <c r="V38" s="17">
        <v>2</v>
      </c>
      <c r="W38" s="17">
        <v>2</v>
      </c>
    </row>
    <row r="39" spans="1:23" x14ac:dyDescent="0.25">
      <c r="A39" s="12">
        <f>COUNTIF($E$3:$E$32,"M")</f>
        <v>8</v>
      </c>
      <c r="B39" s="4" t="s">
        <v>324</v>
      </c>
      <c r="C39" s="4" t="s">
        <v>37</v>
      </c>
      <c r="D39" s="4" t="s">
        <v>330</v>
      </c>
      <c r="E39" s="4"/>
      <c r="F39" s="1">
        <v>729.16499999999996</v>
      </c>
      <c r="G39" s="1">
        <v>651.74900000000002</v>
      </c>
      <c r="H39" s="1">
        <v>564.57429999999999</v>
      </c>
      <c r="I39" s="1">
        <v>729.16499999999996</v>
      </c>
      <c r="J39" s="1">
        <v>651.74900000000002</v>
      </c>
      <c r="K39" s="1">
        <v>564.57429999999999</v>
      </c>
      <c r="L39" s="1">
        <v>4855.7950000000001</v>
      </c>
      <c r="M39" s="1">
        <v>4274.5770000000002</v>
      </c>
      <c r="N39" s="1">
        <v>3652.6788999999999</v>
      </c>
      <c r="O39" s="1">
        <v>4855.7950000000001</v>
      </c>
      <c r="P39" s="1">
        <v>4274.5770000000002</v>
      </c>
      <c r="Q39" s="1">
        <v>3652.6788999999999</v>
      </c>
      <c r="R39" s="1"/>
      <c r="S39" s="1"/>
      <c r="T39" s="1"/>
      <c r="U39" s="1">
        <v>150</v>
      </c>
      <c r="V39" s="1">
        <v>150</v>
      </c>
      <c r="W39" s="1">
        <v>112.5</v>
      </c>
    </row>
    <row r="40" spans="1:23" x14ac:dyDescent="0.25">
      <c r="A40" s="12"/>
      <c r="B40" s="4"/>
      <c r="C40" s="4" t="s">
        <v>37</v>
      </c>
      <c r="D40" s="4" t="s">
        <v>329</v>
      </c>
      <c r="E40" s="4"/>
      <c r="F40" s="17">
        <v>4</v>
      </c>
      <c r="G40" s="17">
        <v>4</v>
      </c>
      <c r="H40" s="17">
        <v>4</v>
      </c>
      <c r="I40" s="17">
        <v>4</v>
      </c>
      <c r="J40" s="17">
        <v>4</v>
      </c>
      <c r="K40" s="17">
        <v>4</v>
      </c>
      <c r="L40" s="17">
        <v>4</v>
      </c>
      <c r="M40" s="17">
        <v>4</v>
      </c>
      <c r="N40" s="17">
        <v>4</v>
      </c>
      <c r="O40" s="17">
        <v>4</v>
      </c>
      <c r="P40" s="17">
        <v>4</v>
      </c>
      <c r="Q40" s="17">
        <v>4</v>
      </c>
      <c r="R40" s="17">
        <v>0</v>
      </c>
      <c r="S40" s="17">
        <v>0</v>
      </c>
      <c r="T40" s="17">
        <v>0</v>
      </c>
      <c r="U40" s="17">
        <v>1</v>
      </c>
      <c r="V40" s="17">
        <v>1</v>
      </c>
      <c r="W40" s="17">
        <v>1</v>
      </c>
    </row>
    <row r="41" spans="1:23" x14ac:dyDescent="0.25">
      <c r="A41" s="12">
        <f>COUNTIF($E$3:$E$32,"L")</f>
        <v>11</v>
      </c>
      <c r="B41" s="4" t="s">
        <v>324</v>
      </c>
      <c r="C41" s="4" t="s">
        <v>38</v>
      </c>
      <c r="D41" s="4" t="s">
        <v>330</v>
      </c>
      <c r="E41" s="4"/>
      <c r="F41" s="1">
        <v>639.62119707761519</v>
      </c>
      <c r="G41" s="1">
        <v>533.21773041094843</v>
      </c>
      <c r="H41" s="1">
        <v>448.77001562500004</v>
      </c>
      <c r="I41" s="1">
        <v>618.90836374428181</v>
      </c>
      <c r="J41" s="1">
        <v>512.50489707761506</v>
      </c>
      <c r="K41" s="1">
        <v>433.01039062500001</v>
      </c>
      <c r="L41" s="1">
        <v>3859.8812549771269</v>
      </c>
      <c r="M41" s="1">
        <v>3102.3870605326829</v>
      </c>
      <c r="N41" s="1">
        <v>2822.3792645312496</v>
      </c>
      <c r="O41" s="1">
        <v>3536.1389118492684</v>
      </c>
      <c r="P41" s="1">
        <v>2935.8297868492682</v>
      </c>
      <c r="Q41" s="1">
        <v>2630.6679285714281</v>
      </c>
      <c r="R41" s="1">
        <v>1969.6478750000001</v>
      </c>
      <c r="S41" s="1">
        <v>1320.0680500000001</v>
      </c>
      <c r="T41" s="1">
        <v>1223.9130975</v>
      </c>
      <c r="U41" s="1">
        <v>493.85420000000005</v>
      </c>
      <c r="V41" s="1">
        <v>372.61265000000003</v>
      </c>
      <c r="W41" s="1">
        <v>334.6264175</v>
      </c>
    </row>
    <row r="42" spans="1:23" x14ac:dyDescent="0.25">
      <c r="A42" s="4"/>
      <c r="B42" s="4"/>
      <c r="C42" s="4" t="s">
        <v>38</v>
      </c>
      <c r="D42" s="4" t="s">
        <v>329</v>
      </c>
      <c r="E42" s="4"/>
      <c r="F42" s="17">
        <v>9</v>
      </c>
      <c r="G42" s="17">
        <v>9</v>
      </c>
      <c r="H42" s="17">
        <v>8</v>
      </c>
      <c r="I42" s="17">
        <v>9</v>
      </c>
      <c r="J42" s="17">
        <v>9</v>
      </c>
      <c r="K42" s="17">
        <v>8</v>
      </c>
      <c r="L42" s="17">
        <v>9</v>
      </c>
      <c r="M42" s="17">
        <v>9</v>
      </c>
      <c r="N42" s="17">
        <v>8</v>
      </c>
      <c r="O42" s="17">
        <v>8</v>
      </c>
      <c r="P42" s="17">
        <v>8</v>
      </c>
      <c r="Q42" s="17">
        <v>7</v>
      </c>
      <c r="R42" s="17">
        <v>4</v>
      </c>
      <c r="S42" s="17">
        <v>4</v>
      </c>
      <c r="T42" s="17">
        <v>4</v>
      </c>
      <c r="U42" s="17">
        <v>5</v>
      </c>
      <c r="V42" s="17">
        <v>5</v>
      </c>
      <c r="W42" s="17">
        <v>5</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676.46965454545455</v>
      </c>
      <c r="G44" s="1">
        <v>530.18709999999999</v>
      </c>
      <c r="H44" s="1">
        <v>432.79573250000004</v>
      </c>
      <c r="I44" s="1">
        <v>656.58116363636373</v>
      </c>
      <c r="J44" s="13">
        <v>503.54554999999999</v>
      </c>
      <c r="K44" s="13">
        <v>412.18803250000002</v>
      </c>
      <c r="L44" s="1">
        <v>4767.2219300000006</v>
      </c>
      <c r="M44" s="1">
        <v>3586.9392500000004</v>
      </c>
      <c r="N44" s="1">
        <v>3062.416635138889</v>
      </c>
      <c r="O44" s="1">
        <v>4580.2665888888896</v>
      </c>
      <c r="P44" s="1">
        <v>3480.951</v>
      </c>
      <c r="Q44" s="1">
        <v>2924.6738875000001</v>
      </c>
      <c r="R44" s="1">
        <v>1969.6478750000001</v>
      </c>
      <c r="S44" s="1">
        <v>1320.0680500000001</v>
      </c>
      <c r="T44" s="1">
        <v>1223.9130975</v>
      </c>
      <c r="U44" s="1">
        <v>567.31775000000005</v>
      </c>
      <c r="V44" s="1">
        <v>415.76581250000004</v>
      </c>
      <c r="W44" s="1">
        <v>368.28302187500003</v>
      </c>
    </row>
    <row r="45" spans="1:23" x14ac:dyDescent="0.25">
      <c r="A45" s="12"/>
      <c r="B45" s="4"/>
      <c r="C45" s="4" t="s">
        <v>52</v>
      </c>
      <c r="D45" s="4" t="s">
        <v>329</v>
      </c>
      <c r="E45" s="4"/>
      <c r="F45" s="17">
        <v>11</v>
      </c>
      <c r="G45" s="17">
        <v>10</v>
      </c>
      <c r="H45" s="17">
        <v>10</v>
      </c>
      <c r="I45" s="17">
        <v>11</v>
      </c>
      <c r="J45" s="18">
        <v>10</v>
      </c>
      <c r="K45" s="18">
        <v>10</v>
      </c>
      <c r="L45" s="17">
        <v>10</v>
      </c>
      <c r="M45" s="17">
        <v>9</v>
      </c>
      <c r="N45" s="17">
        <v>9</v>
      </c>
      <c r="O45" s="17">
        <v>9</v>
      </c>
      <c r="P45" s="17">
        <v>8</v>
      </c>
      <c r="Q45" s="17">
        <v>8</v>
      </c>
      <c r="R45" s="17">
        <v>4</v>
      </c>
      <c r="S45" s="17">
        <v>4</v>
      </c>
      <c r="T45" s="17">
        <v>4</v>
      </c>
      <c r="U45" s="17">
        <v>4</v>
      </c>
      <c r="V45" s="17">
        <v>4</v>
      </c>
      <c r="W45" s="17">
        <v>4</v>
      </c>
    </row>
    <row r="46" spans="1:23" x14ac:dyDescent="0.25">
      <c r="A46" s="12">
        <f>COUNTIF($D$3:$D$32,"CC")</f>
        <v>5</v>
      </c>
      <c r="B46" s="4" t="s">
        <v>324</v>
      </c>
      <c r="C46" s="4" t="s">
        <v>40</v>
      </c>
      <c r="D46" s="4" t="s">
        <v>330</v>
      </c>
      <c r="E46" s="4"/>
      <c r="F46" s="1">
        <v>642.77114342463403</v>
      </c>
      <c r="G46" s="1">
        <v>673.69485789951204</v>
      </c>
      <c r="H46" s="1">
        <v>825</v>
      </c>
      <c r="I46" s="1">
        <v>590.27114342463403</v>
      </c>
      <c r="J46" s="13">
        <v>603.69485789951204</v>
      </c>
      <c r="K46" s="13">
        <v>720</v>
      </c>
      <c r="L46" s="1">
        <v>6692.0845736985357</v>
      </c>
      <c r="M46" s="1">
        <v>3708.5794315980479</v>
      </c>
      <c r="N46" s="1">
        <v>4820.7</v>
      </c>
      <c r="O46" s="1">
        <v>6242.0845736985357</v>
      </c>
      <c r="P46" s="1">
        <v>3108.5794315980479</v>
      </c>
      <c r="Q46" s="1">
        <v>3920.7</v>
      </c>
      <c r="R46" s="1">
        <v>2500</v>
      </c>
      <c r="S46" s="1"/>
      <c r="T46" s="1"/>
      <c r="U46" s="1">
        <v>130</v>
      </c>
      <c r="V46" s="1">
        <v>130</v>
      </c>
      <c r="W46" s="1">
        <v>130</v>
      </c>
    </row>
    <row r="47" spans="1:23" x14ac:dyDescent="0.25">
      <c r="A47" s="12"/>
      <c r="B47" s="4"/>
      <c r="C47" s="4" t="s">
        <v>40</v>
      </c>
      <c r="D47" s="4" t="s">
        <v>329</v>
      </c>
      <c r="E47" s="4"/>
      <c r="F47" s="17">
        <v>4</v>
      </c>
      <c r="G47" s="17">
        <v>3</v>
      </c>
      <c r="H47" s="17">
        <v>2</v>
      </c>
      <c r="I47" s="17">
        <v>4</v>
      </c>
      <c r="J47" s="18">
        <v>3</v>
      </c>
      <c r="K47" s="18">
        <v>2</v>
      </c>
      <c r="L47" s="17">
        <v>4</v>
      </c>
      <c r="M47" s="17">
        <v>3</v>
      </c>
      <c r="N47" s="17">
        <v>2</v>
      </c>
      <c r="O47" s="17">
        <v>4</v>
      </c>
      <c r="P47" s="17">
        <v>3</v>
      </c>
      <c r="Q47" s="17">
        <v>2</v>
      </c>
      <c r="R47" s="17">
        <v>1</v>
      </c>
      <c r="S47" s="17">
        <v>0</v>
      </c>
      <c r="T47" s="17">
        <v>0</v>
      </c>
      <c r="U47" s="17">
        <v>2</v>
      </c>
      <c r="V47" s="17">
        <v>2</v>
      </c>
      <c r="W47" s="17">
        <v>2</v>
      </c>
    </row>
    <row r="48" spans="1:23" x14ac:dyDescent="0.25">
      <c r="A48" s="12">
        <f>COUNTIF($D$3:$D$32,"CR")</f>
        <v>5</v>
      </c>
      <c r="B48" s="4" t="s">
        <v>324</v>
      </c>
      <c r="C48" s="4" t="s">
        <v>41</v>
      </c>
      <c r="D48" s="4" t="s">
        <v>330</v>
      </c>
      <c r="E48" s="4"/>
      <c r="F48" s="1">
        <v>775</v>
      </c>
      <c r="G48" s="1">
        <v>740</v>
      </c>
      <c r="H48" s="1">
        <v>633.75</v>
      </c>
      <c r="I48" s="1">
        <v>775</v>
      </c>
      <c r="J48" s="13">
        <v>740</v>
      </c>
      <c r="K48" s="13">
        <v>633.75</v>
      </c>
      <c r="L48" s="1">
        <v>3600</v>
      </c>
      <c r="M48" s="1">
        <v>3565</v>
      </c>
      <c r="N48" s="1">
        <v>2752.5</v>
      </c>
      <c r="O48" s="1">
        <v>2700</v>
      </c>
      <c r="P48" s="1">
        <v>2776.6666666666665</v>
      </c>
      <c r="Q48" s="1">
        <v>2752.5</v>
      </c>
      <c r="R48" s="1">
        <v>1600</v>
      </c>
      <c r="S48" s="1">
        <v>1200</v>
      </c>
      <c r="T48" s="1">
        <v>1200</v>
      </c>
      <c r="U48" s="1">
        <v>150</v>
      </c>
      <c r="V48" s="1">
        <v>175</v>
      </c>
      <c r="W48" s="1">
        <v>156.25</v>
      </c>
    </row>
    <row r="49" spans="1:23" x14ac:dyDescent="0.25">
      <c r="A49" s="12"/>
      <c r="B49" s="4"/>
      <c r="C49" s="4" t="s">
        <v>41</v>
      </c>
      <c r="D49" s="4" t="s">
        <v>329</v>
      </c>
      <c r="E49" s="4"/>
      <c r="F49" s="17">
        <v>2</v>
      </c>
      <c r="G49" s="17">
        <v>2</v>
      </c>
      <c r="H49" s="17">
        <v>2</v>
      </c>
      <c r="I49" s="17">
        <v>2</v>
      </c>
      <c r="J49" s="18">
        <v>2</v>
      </c>
      <c r="K49" s="18">
        <v>2</v>
      </c>
      <c r="L49" s="17">
        <v>2</v>
      </c>
      <c r="M49" s="17">
        <v>2</v>
      </c>
      <c r="N49" s="17">
        <v>2</v>
      </c>
      <c r="O49" s="17">
        <v>4</v>
      </c>
      <c r="P49" s="17">
        <v>3</v>
      </c>
      <c r="Q49" s="17">
        <v>2</v>
      </c>
      <c r="R49" s="17">
        <v>2</v>
      </c>
      <c r="S49" s="17">
        <v>1</v>
      </c>
      <c r="T49" s="17">
        <v>1</v>
      </c>
      <c r="U49" s="17">
        <v>3</v>
      </c>
      <c r="V49" s="17">
        <v>2</v>
      </c>
      <c r="W49" s="17">
        <v>2</v>
      </c>
    </row>
    <row r="50" spans="1:23" x14ac:dyDescent="0.25">
      <c r="A50" s="12">
        <f>COUNTIF($D$3:$D$32,"Hybr")</f>
        <v>3</v>
      </c>
      <c r="B50" s="4" t="s">
        <v>324</v>
      </c>
      <c r="C50" s="4" t="s">
        <v>42</v>
      </c>
      <c r="D50" s="4" t="s">
        <v>330</v>
      </c>
      <c r="E50" s="4"/>
      <c r="F50" s="1">
        <v>660</v>
      </c>
      <c r="G50" s="1">
        <v>653</v>
      </c>
      <c r="H50" s="1">
        <v>653</v>
      </c>
      <c r="I50" s="1">
        <v>660</v>
      </c>
      <c r="J50" s="13">
        <v>653</v>
      </c>
      <c r="K50" s="13">
        <v>653</v>
      </c>
      <c r="L50" s="1">
        <v>4531</v>
      </c>
      <c r="M50" s="1">
        <v>4123</v>
      </c>
      <c r="N50" s="1">
        <v>4123</v>
      </c>
      <c r="O50" s="1">
        <v>4531</v>
      </c>
      <c r="P50" s="1">
        <v>4123</v>
      </c>
      <c r="Q50" s="1">
        <v>4123</v>
      </c>
      <c r="R50" s="1"/>
      <c r="S50" s="1"/>
      <c r="T50" s="1"/>
      <c r="U50" s="1"/>
      <c r="V50" s="1"/>
      <c r="W50" s="1"/>
    </row>
    <row r="51" spans="1:23" x14ac:dyDescent="0.25">
      <c r="A51" s="4"/>
      <c r="B51" s="4"/>
      <c r="C51" s="4" t="s">
        <v>42</v>
      </c>
      <c r="D51" s="4" t="s">
        <v>329</v>
      </c>
      <c r="E51" s="4"/>
      <c r="F51" s="17">
        <v>1</v>
      </c>
      <c r="G51" s="17">
        <v>1</v>
      </c>
      <c r="H51" s="17">
        <v>1</v>
      </c>
      <c r="I51" s="17">
        <v>1</v>
      </c>
      <c r="J51" s="18">
        <v>1</v>
      </c>
      <c r="K51" s="18">
        <v>1</v>
      </c>
      <c r="L51" s="17">
        <v>1</v>
      </c>
      <c r="M51" s="17">
        <v>1</v>
      </c>
      <c r="N51" s="17">
        <v>1</v>
      </c>
      <c r="O51" s="17">
        <v>1</v>
      </c>
      <c r="P51" s="17">
        <v>1</v>
      </c>
      <c r="Q51" s="17">
        <v>1</v>
      </c>
      <c r="R51" s="17">
        <v>0</v>
      </c>
      <c r="S51" s="17">
        <v>0</v>
      </c>
      <c r="T51" s="17">
        <v>0</v>
      </c>
      <c r="U51" s="17">
        <v>0</v>
      </c>
      <c r="V51" s="17">
        <v>0</v>
      </c>
      <c r="W51" s="17">
        <v>0</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620.733785966504</v>
      </c>
      <c r="G53" s="1">
        <v>525.79636767121951</v>
      </c>
      <c r="H53" s="1">
        <v>473.9740625</v>
      </c>
      <c r="I53" s="1">
        <v>605.31451929983734</v>
      </c>
      <c r="J53" s="1">
        <v>499.16558195693375</v>
      </c>
      <c r="K53" s="1">
        <v>452.96122916666667</v>
      </c>
      <c r="L53" s="1">
        <v>5335.9977327549041</v>
      </c>
      <c r="M53" s="1">
        <v>3252.3105063991634</v>
      </c>
      <c r="N53" s="1">
        <v>3092.6899360416664</v>
      </c>
      <c r="O53" s="1">
        <v>4886.0177327549054</v>
      </c>
      <c r="P53" s="1">
        <v>3055.2213824656906</v>
      </c>
      <c r="Q53" s="1">
        <v>2878.3561999999997</v>
      </c>
      <c r="R53" s="1">
        <v>1763.1968000000002</v>
      </c>
      <c r="S53" s="1">
        <v>1195.9586666666667</v>
      </c>
      <c r="T53" s="1">
        <v>1095.9586666666667</v>
      </c>
      <c r="U53" s="1">
        <v>526.11</v>
      </c>
      <c r="V53" s="1">
        <v>488.1466666666667</v>
      </c>
      <c r="W53" s="1">
        <v>428.1466666666667</v>
      </c>
    </row>
    <row r="54" spans="1:23" x14ac:dyDescent="0.25">
      <c r="A54" s="4"/>
      <c r="B54" s="4"/>
      <c r="C54" s="4" t="s">
        <v>30</v>
      </c>
      <c r="D54" s="4" t="s">
        <v>329</v>
      </c>
      <c r="E54" s="4"/>
      <c r="F54" s="17">
        <v>9</v>
      </c>
      <c r="G54" s="17">
        <v>7</v>
      </c>
      <c r="H54" s="17">
        <v>6</v>
      </c>
      <c r="I54" s="17">
        <v>9</v>
      </c>
      <c r="J54" s="17">
        <v>7</v>
      </c>
      <c r="K54" s="17">
        <v>6</v>
      </c>
      <c r="L54" s="17">
        <v>9</v>
      </c>
      <c r="M54" s="17">
        <v>7</v>
      </c>
      <c r="N54" s="17">
        <v>6</v>
      </c>
      <c r="O54" s="17">
        <v>9</v>
      </c>
      <c r="P54" s="17">
        <v>6</v>
      </c>
      <c r="Q54" s="17">
        <v>5</v>
      </c>
      <c r="R54" s="17">
        <v>5</v>
      </c>
      <c r="S54" s="17">
        <v>3</v>
      </c>
      <c r="T54" s="17">
        <v>3</v>
      </c>
      <c r="U54" s="17">
        <v>4</v>
      </c>
      <c r="V54" s="17">
        <v>3</v>
      </c>
      <c r="W54" s="17">
        <v>3</v>
      </c>
    </row>
    <row r="55" spans="1:23" x14ac:dyDescent="0.25">
      <c r="A55" s="12">
        <f>COUNTIF($C$3:$C$32,"SaaS")</f>
        <v>8</v>
      </c>
      <c r="B55" s="4" t="s">
        <v>324</v>
      </c>
      <c r="C55" s="4" t="s">
        <v>31</v>
      </c>
      <c r="D55" s="4" t="s">
        <v>330</v>
      </c>
      <c r="E55" s="4"/>
      <c r="F55" s="1">
        <v>626.66499999999996</v>
      </c>
      <c r="G55" s="1">
        <v>550.99900000000002</v>
      </c>
      <c r="H55" s="1">
        <v>516.94929999999999</v>
      </c>
      <c r="I55" s="1">
        <v>554.16499999999996</v>
      </c>
      <c r="J55" s="1">
        <v>478.49900000000002</v>
      </c>
      <c r="K55" s="1">
        <v>444.44929999999999</v>
      </c>
      <c r="L55" s="1">
        <v>4797.3933333333334</v>
      </c>
      <c r="M55" s="1">
        <v>4158.4360000000006</v>
      </c>
      <c r="N55" s="1">
        <v>3870.9051999999997</v>
      </c>
      <c r="O55" s="1">
        <v>3448.0450000000001</v>
      </c>
      <c r="P55" s="1">
        <v>2968.8270000000002</v>
      </c>
      <c r="Q55" s="1">
        <v>3270.9051999999997</v>
      </c>
      <c r="R55" s="1">
        <v>1200</v>
      </c>
      <c r="S55" s="1">
        <v>1200</v>
      </c>
      <c r="T55" s="1">
        <v>1200</v>
      </c>
      <c r="U55" s="1">
        <v>100</v>
      </c>
      <c r="V55" s="1">
        <v>100</v>
      </c>
      <c r="W55" s="1">
        <v>100</v>
      </c>
    </row>
    <row r="56" spans="1:23" x14ac:dyDescent="0.25">
      <c r="A56" s="4"/>
      <c r="B56" s="4"/>
      <c r="C56" s="4" t="s">
        <v>31</v>
      </c>
      <c r="D56" s="4" t="s">
        <v>329</v>
      </c>
      <c r="E56" s="4"/>
      <c r="F56" s="17">
        <v>4</v>
      </c>
      <c r="G56" s="17">
        <v>4</v>
      </c>
      <c r="H56" s="17">
        <v>4</v>
      </c>
      <c r="I56" s="17">
        <v>4</v>
      </c>
      <c r="J56" s="17">
        <v>4</v>
      </c>
      <c r="K56" s="17">
        <v>4</v>
      </c>
      <c r="L56" s="17">
        <v>3</v>
      </c>
      <c r="M56" s="17">
        <v>3</v>
      </c>
      <c r="N56" s="17">
        <v>3</v>
      </c>
      <c r="O56" s="17">
        <v>4</v>
      </c>
      <c r="P56" s="17">
        <v>4</v>
      </c>
      <c r="Q56" s="17">
        <v>3</v>
      </c>
      <c r="R56" s="17">
        <v>1</v>
      </c>
      <c r="S56" s="17">
        <v>1</v>
      </c>
      <c r="T56" s="17">
        <v>1</v>
      </c>
      <c r="U56" s="17">
        <v>1</v>
      </c>
      <c r="V56" s="17">
        <v>1</v>
      </c>
      <c r="W56" s="17">
        <v>1</v>
      </c>
    </row>
    <row r="57" spans="1:23" x14ac:dyDescent="0.25">
      <c r="A57" s="12">
        <f>COUNTIF($C$3:$C$32,"HW")</f>
        <v>8</v>
      </c>
      <c r="B57" s="4" t="s">
        <v>324</v>
      </c>
      <c r="C57" s="4" t="s">
        <v>32</v>
      </c>
      <c r="D57" s="4" t="s">
        <v>330</v>
      </c>
      <c r="E57" s="4"/>
      <c r="F57" s="1">
        <v>825.79734000000008</v>
      </c>
      <c r="G57" s="1">
        <v>714.27700000000004</v>
      </c>
      <c r="H57" s="1">
        <v>597.36315000000002</v>
      </c>
      <c r="I57" s="1">
        <v>825.79734000000008</v>
      </c>
      <c r="J57" s="1">
        <v>714.27700000000004</v>
      </c>
      <c r="K57" s="1">
        <v>597.36315000000002</v>
      </c>
      <c r="L57" s="1">
        <v>4751.0796</v>
      </c>
      <c r="M57" s="1">
        <v>3883.9420000000005</v>
      </c>
      <c r="N57" s="1">
        <v>3332.4589000000001</v>
      </c>
      <c r="O57" s="1">
        <v>4751.0796</v>
      </c>
      <c r="P57" s="1">
        <v>3883.9420000000005</v>
      </c>
      <c r="Q57" s="1">
        <v>3332.4589000000001</v>
      </c>
      <c r="R57" s="1">
        <v>3562.6075000000005</v>
      </c>
      <c r="S57" s="1">
        <v>1692.3962000000001</v>
      </c>
      <c r="T57" s="1">
        <v>1607.77639</v>
      </c>
      <c r="U57" s="1">
        <v>193.70775</v>
      </c>
      <c r="V57" s="1">
        <v>177.1558125</v>
      </c>
      <c r="W57" s="1">
        <v>165.29802187500002</v>
      </c>
    </row>
    <row r="58" spans="1:23" x14ac:dyDescent="0.25">
      <c r="A58" s="4"/>
      <c r="B58" s="4"/>
      <c r="C58" s="4" t="s">
        <v>32</v>
      </c>
      <c r="D58" s="4" t="s">
        <v>329</v>
      </c>
      <c r="E58" s="4"/>
      <c r="F58" s="17">
        <v>5</v>
      </c>
      <c r="G58" s="17">
        <v>5</v>
      </c>
      <c r="H58" s="17">
        <v>5</v>
      </c>
      <c r="I58" s="17">
        <v>5</v>
      </c>
      <c r="J58" s="17">
        <v>5</v>
      </c>
      <c r="K58" s="17">
        <v>5</v>
      </c>
      <c r="L58" s="17">
        <v>5</v>
      </c>
      <c r="M58" s="17">
        <v>5</v>
      </c>
      <c r="N58" s="17">
        <v>5</v>
      </c>
      <c r="O58" s="17">
        <v>5</v>
      </c>
      <c r="P58" s="17">
        <v>5</v>
      </c>
      <c r="Q58" s="17">
        <v>5</v>
      </c>
      <c r="R58" s="17">
        <v>1</v>
      </c>
      <c r="S58" s="17">
        <v>1</v>
      </c>
      <c r="T58" s="17">
        <v>1</v>
      </c>
      <c r="U58" s="17">
        <v>4</v>
      </c>
      <c r="V58" s="17">
        <v>4</v>
      </c>
      <c r="W58" s="17">
        <v>4</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695.70749999999998</v>
      </c>
      <c r="G60" s="1">
        <v>626.16600000000005</v>
      </c>
      <c r="H60" s="1">
        <v>573.46619999999996</v>
      </c>
      <c r="I60" s="1">
        <v>658.66276249999999</v>
      </c>
      <c r="J60" s="1">
        <v>568.83266666666668</v>
      </c>
      <c r="K60" s="1">
        <v>518.83286666666663</v>
      </c>
      <c r="L60" s="1">
        <v>6595.0894714285705</v>
      </c>
      <c r="M60" s="1">
        <v>4294.5416000000005</v>
      </c>
      <c r="N60" s="1">
        <v>3832.0431199999998</v>
      </c>
      <c r="O60" s="1">
        <v>5281.1840333333339</v>
      </c>
      <c r="P60" s="1">
        <v>3406.289666666667</v>
      </c>
      <c r="Q60" s="1">
        <v>3411.14732</v>
      </c>
      <c r="R60" s="1">
        <v>1675</v>
      </c>
      <c r="S60" s="1">
        <v>1100</v>
      </c>
      <c r="T60" s="1">
        <v>950</v>
      </c>
      <c r="U60" s="1">
        <v>240</v>
      </c>
      <c r="V60" s="1">
        <v>286.66666666666669</v>
      </c>
      <c r="W60" s="1">
        <v>226.66666666666666</v>
      </c>
    </row>
    <row r="61" spans="1:23" x14ac:dyDescent="0.25">
      <c r="A61" s="4"/>
      <c r="B61" s="4"/>
      <c r="C61" s="4" t="s">
        <v>36</v>
      </c>
      <c r="D61" s="4" t="s">
        <v>329</v>
      </c>
      <c r="E61" s="4"/>
      <c r="F61" s="17">
        <v>8</v>
      </c>
      <c r="G61" s="17">
        <v>6</v>
      </c>
      <c r="H61" s="17">
        <v>6</v>
      </c>
      <c r="I61" s="17">
        <v>8</v>
      </c>
      <c r="J61" s="17">
        <v>6</v>
      </c>
      <c r="K61" s="17">
        <v>6</v>
      </c>
      <c r="L61" s="17">
        <v>7</v>
      </c>
      <c r="M61" s="17">
        <v>5</v>
      </c>
      <c r="N61" s="17">
        <v>5</v>
      </c>
      <c r="O61" s="17">
        <v>9</v>
      </c>
      <c r="P61" s="17">
        <v>6</v>
      </c>
      <c r="Q61" s="17">
        <v>5</v>
      </c>
      <c r="R61" s="17">
        <v>4</v>
      </c>
      <c r="S61" s="17">
        <v>2</v>
      </c>
      <c r="T61" s="17">
        <v>2</v>
      </c>
      <c r="U61" s="17">
        <v>4</v>
      </c>
      <c r="V61" s="17">
        <v>3</v>
      </c>
      <c r="W61" s="17">
        <v>3</v>
      </c>
    </row>
    <row r="62" spans="1:23" x14ac:dyDescent="0.25">
      <c r="A62" s="12">
        <f>COUNTIF($B$3:$B$32,"M")</f>
        <v>6</v>
      </c>
      <c r="B62" s="4" t="s">
        <v>324</v>
      </c>
      <c r="C62" s="4" t="s">
        <v>37</v>
      </c>
      <c r="D62" s="4" t="s">
        <v>330</v>
      </c>
      <c r="E62" s="4"/>
      <c r="F62" s="1">
        <v>647.02114342463403</v>
      </c>
      <c r="G62" s="13">
        <v>564.46489342463406</v>
      </c>
      <c r="H62" s="1">
        <v>548.42262500000004</v>
      </c>
      <c r="I62" s="1">
        <v>647.02114342463403</v>
      </c>
      <c r="J62" s="1">
        <v>564.46489342463406</v>
      </c>
      <c r="K62" s="1">
        <v>548.42262500000004</v>
      </c>
      <c r="L62" s="1">
        <v>3888.2970736985362</v>
      </c>
      <c r="M62" s="1">
        <v>3217.5533861985364</v>
      </c>
      <c r="N62" s="1">
        <v>3370.0265387500003</v>
      </c>
      <c r="O62" s="1">
        <v>3179.4460982647147</v>
      </c>
      <c r="P62" s="1">
        <v>2956.7794315980482</v>
      </c>
      <c r="Q62" s="1">
        <v>3125.1</v>
      </c>
      <c r="R62" s="1"/>
      <c r="S62" s="1"/>
      <c r="T62" s="1"/>
      <c r="U62" s="1">
        <v>900</v>
      </c>
      <c r="V62" s="1">
        <v>360</v>
      </c>
      <c r="W62" s="1">
        <v>360</v>
      </c>
    </row>
    <row r="63" spans="1:23" x14ac:dyDescent="0.25">
      <c r="A63" s="4"/>
      <c r="B63" s="4"/>
      <c r="C63" s="4" t="s">
        <v>37</v>
      </c>
      <c r="D63" s="4" t="s">
        <v>329</v>
      </c>
      <c r="E63" s="4"/>
      <c r="F63" s="17">
        <v>4</v>
      </c>
      <c r="G63" s="17">
        <v>4</v>
      </c>
      <c r="H63" s="17">
        <v>3</v>
      </c>
      <c r="I63" s="17">
        <v>4</v>
      </c>
      <c r="J63" s="17">
        <v>4</v>
      </c>
      <c r="K63" s="17">
        <v>3</v>
      </c>
      <c r="L63" s="17">
        <v>4</v>
      </c>
      <c r="M63" s="17">
        <v>4</v>
      </c>
      <c r="N63" s="17">
        <v>3</v>
      </c>
      <c r="O63" s="17">
        <v>3</v>
      </c>
      <c r="P63" s="17">
        <v>3</v>
      </c>
      <c r="Q63" s="17">
        <v>2</v>
      </c>
      <c r="R63" s="17"/>
      <c r="S63" s="17"/>
      <c r="T63" s="17"/>
      <c r="U63" s="17">
        <v>1</v>
      </c>
      <c r="V63" s="17">
        <v>1</v>
      </c>
      <c r="W63" s="17">
        <v>1</v>
      </c>
    </row>
    <row r="64" spans="1:23" x14ac:dyDescent="0.25">
      <c r="A64" s="12">
        <f>COUNTIF($B$3:$B$32,"L")</f>
        <v>7</v>
      </c>
      <c r="B64" s="4" t="s">
        <v>324</v>
      </c>
      <c r="C64" s="4" t="s">
        <v>38</v>
      </c>
      <c r="D64" s="4" t="s">
        <v>330</v>
      </c>
      <c r="E64" s="4"/>
      <c r="F64" s="1">
        <v>678.08436666666671</v>
      </c>
      <c r="G64" s="1">
        <v>573.51666666666677</v>
      </c>
      <c r="H64" s="1">
        <v>468.7320416666667</v>
      </c>
      <c r="I64" s="1">
        <v>656.0151166666667</v>
      </c>
      <c r="J64" s="1">
        <v>551.44741666666675</v>
      </c>
      <c r="K64" s="1">
        <v>454.01920833333338</v>
      </c>
      <c r="L64" s="1">
        <v>4075.457166666667</v>
      </c>
      <c r="M64" s="1">
        <v>3386.3783333333336</v>
      </c>
      <c r="N64" s="1">
        <v>2926.8090833333335</v>
      </c>
      <c r="O64" s="1">
        <v>4075.457166666667</v>
      </c>
      <c r="P64" s="1">
        <v>3386.3783333333336</v>
      </c>
      <c r="Q64" s="1">
        <v>2926.8090833333335</v>
      </c>
      <c r="R64" s="1">
        <v>2689.2957500000002</v>
      </c>
      <c r="S64" s="1">
        <v>1577.6361000000002</v>
      </c>
      <c r="T64" s="1">
        <v>1535.3261950000001</v>
      </c>
      <c r="U64" s="1">
        <v>279.81775000000005</v>
      </c>
      <c r="V64" s="1">
        <v>263.26581250000004</v>
      </c>
      <c r="W64" s="1">
        <v>251.40802187500003</v>
      </c>
    </row>
    <row r="65" spans="1:23" x14ac:dyDescent="0.25">
      <c r="A65" s="4"/>
      <c r="B65" s="4"/>
      <c r="C65" s="4" t="s">
        <v>38</v>
      </c>
      <c r="D65" s="4" t="s">
        <v>329</v>
      </c>
      <c r="E65" s="4"/>
      <c r="F65" s="17">
        <v>6</v>
      </c>
      <c r="G65" s="17">
        <v>6</v>
      </c>
      <c r="H65" s="17">
        <v>6</v>
      </c>
      <c r="I65" s="17">
        <v>6</v>
      </c>
      <c r="J65" s="17">
        <v>6</v>
      </c>
      <c r="K65" s="17">
        <v>6</v>
      </c>
      <c r="L65" s="17">
        <v>6</v>
      </c>
      <c r="M65" s="17">
        <v>6</v>
      </c>
      <c r="N65" s="17">
        <v>6</v>
      </c>
      <c r="O65" s="17">
        <v>6</v>
      </c>
      <c r="P65" s="17">
        <v>6</v>
      </c>
      <c r="Q65" s="17">
        <v>6</v>
      </c>
      <c r="R65" s="17">
        <v>2</v>
      </c>
      <c r="S65" s="17">
        <v>2</v>
      </c>
      <c r="T65" s="17">
        <v>2</v>
      </c>
      <c r="U65" s="17">
        <v>4</v>
      </c>
      <c r="V65" s="17">
        <v>4</v>
      </c>
      <c r="W65" s="17">
        <v>4</v>
      </c>
    </row>
  </sheetData>
  <mergeCells count="6">
    <mergeCell ref="U1:W1"/>
    <mergeCell ref="F1:H1"/>
    <mergeCell ref="I1:K1"/>
    <mergeCell ref="L1:N1"/>
    <mergeCell ref="O1:Q1"/>
    <mergeCell ref="R1:T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33.75"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48.75"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c r="G3" s="1"/>
      <c r="H3" s="1"/>
      <c r="I3" s="1"/>
      <c r="J3" s="1"/>
      <c r="K3" s="1"/>
      <c r="L3" s="1"/>
      <c r="M3" s="1"/>
      <c r="N3" s="1"/>
      <c r="O3" s="1"/>
      <c r="P3" s="1"/>
      <c r="Q3" s="1"/>
      <c r="R3" s="1"/>
      <c r="S3" s="1"/>
      <c r="T3" s="1"/>
      <c r="U3" s="1"/>
      <c r="V3" s="1"/>
      <c r="W3" s="1"/>
    </row>
    <row r="4" spans="1:23" x14ac:dyDescent="0.25">
      <c r="A4" s="4" t="s">
        <v>1</v>
      </c>
      <c r="B4" s="4" t="s">
        <v>36</v>
      </c>
      <c r="C4" s="4" t="s">
        <v>30</v>
      </c>
      <c r="D4" s="4" t="s">
        <v>52</v>
      </c>
      <c r="E4" s="4" t="s">
        <v>38</v>
      </c>
      <c r="F4" s="1">
        <v>600</v>
      </c>
      <c r="G4" s="1">
        <v>600</v>
      </c>
      <c r="H4" s="1">
        <v>420</v>
      </c>
      <c r="I4" s="1">
        <v>546</v>
      </c>
      <c r="J4" s="1">
        <v>546</v>
      </c>
      <c r="K4" s="1">
        <v>382.2</v>
      </c>
      <c r="L4" s="1">
        <v>4833</v>
      </c>
      <c r="M4" s="1">
        <v>4833</v>
      </c>
      <c r="N4" s="1">
        <v>3383.1</v>
      </c>
      <c r="O4" s="1">
        <v>4398.03</v>
      </c>
      <c r="P4" s="1">
        <v>4398.03</v>
      </c>
      <c r="Q4" s="1">
        <v>3078.6210000000001</v>
      </c>
      <c r="R4" s="1">
        <v>1000</v>
      </c>
      <c r="S4" s="1">
        <v>1000</v>
      </c>
      <c r="T4" s="1">
        <v>700</v>
      </c>
      <c r="U4" s="1">
        <v>600</v>
      </c>
      <c r="V4" s="1">
        <v>600</v>
      </c>
      <c r="W4" s="1">
        <v>420</v>
      </c>
    </row>
    <row r="5" spans="1:23" x14ac:dyDescent="0.25">
      <c r="A5" s="4" t="s">
        <v>2</v>
      </c>
      <c r="B5" s="4" t="s">
        <v>38</v>
      </c>
      <c r="C5" s="4" t="s">
        <v>30</v>
      </c>
      <c r="D5" s="4" t="s">
        <v>52</v>
      </c>
      <c r="E5" s="4" t="s">
        <v>38</v>
      </c>
      <c r="F5" s="1">
        <v>439.56496344863973</v>
      </c>
      <c r="G5" s="1">
        <v>426.37801454518052</v>
      </c>
      <c r="H5" s="1">
        <v>417.58671527620777</v>
      </c>
      <c r="I5" s="1">
        <v>439.56496344863973</v>
      </c>
      <c r="J5" s="1">
        <v>426.37801454518052</v>
      </c>
      <c r="K5" s="1">
        <v>417.58671527620777</v>
      </c>
      <c r="L5" s="1"/>
      <c r="M5" s="1"/>
      <c r="N5" s="1"/>
      <c r="O5" s="1"/>
      <c r="P5" s="1"/>
      <c r="Q5" s="1"/>
      <c r="R5" s="1">
        <v>570.24643906850565</v>
      </c>
      <c r="S5" s="1">
        <v>553.1390458964504</v>
      </c>
      <c r="T5" s="1">
        <v>541.73411711508038</v>
      </c>
      <c r="U5" s="1">
        <v>344.52389027055546</v>
      </c>
      <c r="V5" s="1">
        <v>344.52389027055546</v>
      </c>
      <c r="W5" s="1">
        <v>337.63341246514437</v>
      </c>
    </row>
    <row r="6" spans="1:23" x14ac:dyDescent="0.25">
      <c r="A6" s="4" t="s">
        <v>3</v>
      </c>
      <c r="B6" s="4" t="s">
        <v>36</v>
      </c>
      <c r="C6" s="4" t="s">
        <v>30</v>
      </c>
      <c r="D6" s="4" t="s">
        <v>52</v>
      </c>
      <c r="E6" s="4" t="s">
        <v>36</v>
      </c>
      <c r="F6" s="1">
        <v>949</v>
      </c>
      <c r="G6" s="1"/>
      <c r="H6" s="1"/>
      <c r="I6" s="1">
        <v>996.64210000000003</v>
      </c>
      <c r="J6" s="1"/>
      <c r="K6" s="1"/>
      <c r="L6" s="1">
        <v>6725.4463000000005</v>
      </c>
      <c r="M6" s="1"/>
      <c r="N6" s="1"/>
      <c r="O6" s="1">
        <v>6725.4463000000005</v>
      </c>
      <c r="P6" s="1"/>
      <c r="Q6" s="1"/>
      <c r="R6" s="1"/>
      <c r="S6" s="1"/>
      <c r="T6" s="1"/>
      <c r="U6" s="1"/>
      <c r="V6" s="1"/>
      <c r="W6" s="1"/>
    </row>
    <row r="7" spans="1:23" x14ac:dyDescent="0.25">
      <c r="A7" s="4" t="s">
        <v>4</v>
      </c>
      <c r="B7" s="4" t="s">
        <v>36</v>
      </c>
      <c r="C7" s="4" t="s">
        <v>30</v>
      </c>
      <c r="D7" s="4" t="s">
        <v>52</v>
      </c>
      <c r="E7" s="4" t="s">
        <v>38</v>
      </c>
      <c r="F7" s="13"/>
      <c r="G7" s="1"/>
      <c r="H7" s="1"/>
      <c r="I7" s="1"/>
      <c r="J7" s="1"/>
      <c r="K7" s="1"/>
      <c r="L7" s="1"/>
      <c r="M7" s="1"/>
      <c r="N7" s="1"/>
      <c r="O7" s="1"/>
      <c r="P7" s="1"/>
      <c r="Q7" s="1"/>
      <c r="R7" s="1"/>
      <c r="S7" s="1"/>
      <c r="T7" s="1"/>
      <c r="U7" s="1"/>
      <c r="V7" s="1"/>
      <c r="W7" s="1"/>
    </row>
    <row r="8" spans="1:23" x14ac:dyDescent="0.25">
      <c r="A8" s="4" t="s">
        <v>5</v>
      </c>
      <c r="B8" s="4" t="s">
        <v>37</v>
      </c>
      <c r="C8" s="4" t="s">
        <v>31</v>
      </c>
      <c r="D8" s="4" t="s">
        <v>52</v>
      </c>
      <c r="E8" s="4" t="s">
        <v>37</v>
      </c>
      <c r="F8" s="1">
        <v>400</v>
      </c>
      <c r="G8" s="1">
        <v>400</v>
      </c>
      <c r="H8" s="1">
        <v>400</v>
      </c>
      <c r="I8" s="1">
        <v>400</v>
      </c>
      <c r="J8" s="1">
        <v>400</v>
      </c>
      <c r="K8" s="1">
        <v>400</v>
      </c>
      <c r="L8" s="1">
        <v>2500</v>
      </c>
      <c r="M8" s="1">
        <v>2500</v>
      </c>
      <c r="N8" s="1">
        <v>2500</v>
      </c>
      <c r="O8" s="1">
        <v>2500</v>
      </c>
      <c r="P8" s="1">
        <v>2500</v>
      </c>
      <c r="Q8" s="1">
        <v>2500</v>
      </c>
      <c r="R8" s="13"/>
      <c r="S8" s="13"/>
      <c r="T8" s="13"/>
      <c r="U8" s="13"/>
      <c r="V8" s="13"/>
      <c r="W8" s="13"/>
    </row>
    <row r="9" spans="1:23" x14ac:dyDescent="0.25">
      <c r="A9" s="4" t="s">
        <v>6</v>
      </c>
      <c r="B9" s="4" t="s">
        <v>36</v>
      </c>
      <c r="C9" s="4" t="s">
        <v>31</v>
      </c>
      <c r="D9" s="4" t="s">
        <v>41</v>
      </c>
      <c r="E9" s="4" t="s">
        <v>36</v>
      </c>
      <c r="F9" s="1"/>
      <c r="G9" s="1"/>
      <c r="H9" s="1"/>
      <c r="I9" s="1"/>
      <c r="J9" s="1"/>
      <c r="K9" s="1"/>
      <c r="L9" s="1"/>
      <c r="M9" s="1"/>
      <c r="N9" s="1"/>
      <c r="O9" s="1">
        <v>1200</v>
      </c>
      <c r="P9" s="1">
        <v>1200</v>
      </c>
      <c r="Q9" s="1"/>
      <c r="R9" s="1">
        <v>1200</v>
      </c>
      <c r="S9" s="1">
        <v>1200</v>
      </c>
      <c r="T9" s="1">
        <v>1200</v>
      </c>
      <c r="U9" s="1"/>
      <c r="V9" s="1"/>
      <c r="W9" s="1"/>
    </row>
    <row r="10" spans="1:23" x14ac:dyDescent="0.25">
      <c r="A10" s="4" t="s">
        <v>7</v>
      </c>
      <c r="B10" s="4" t="s">
        <v>36</v>
      </c>
      <c r="C10" s="4" t="s">
        <v>30</v>
      </c>
      <c r="D10" s="4" t="s">
        <v>42</v>
      </c>
      <c r="E10" s="4" t="s">
        <v>37</v>
      </c>
      <c r="F10" s="1"/>
      <c r="G10" s="1"/>
      <c r="H10" s="1"/>
      <c r="I10" s="1"/>
      <c r="J10" s="1"/>
      <c r="K10" s="1"/>
      <c r="L10" s="1"/>
      <c r="M10" s="1"/>
      <c r="N10" s="1"/>
      <c r="O10" s="1"/>
      <c r="P10" s="1"/>
      <c r="Q10" s="1"/>
      <c r="R10" s="1"/>
      <c r="S10" s="1"/>
      <c r="T10" s="1"/>
      <c r="U10" s="1"/>
      <c r="V10" s="1"/>
      <c r="W10" s="1"/>
    </row>
    <row r="11" spans="1:23" x14ac:dyDescent="0.25">
      <c r="A11" s="4" t="s">
        <v>8</v>
      </c>
      <c r="B11" s="4" t="s">
        <v>36</v>
      </c>
      <c r="C11" s="4" t="s">
        <v>30</v>
      </c>
      <c r="D11" s="4" t="s">
        <v>40</v>
      </c>
      <c r="E11" s="4" t="s">
        <v>36</v>
      </c>
      <c r="F11" s="1">
        <v>500</v>
      </c>
      <c r="G11" s="1"/>
      <c r="H11" s="1"/>
      <c r="I11" s="1">
        <v>500</v>
      </c>
      <c r="J11" s="1"/>
      <c r="K11" s="1"/>
      <c r="L11" s="1">
        <v>15000</v>
      </c>
      <c r="M11" s="1"/>
      <c r="N11" s="1"/>
      <c r="O11" s="1">
        <v>15000</v>
      </c>
      <c r="P11" s="1"/>
      <c r="Q11" s="1"/>
      <c r="R11" s="1">
        <v>2500</v>
      </c>
      <c r="S11" s="1"/>
      <c r="T11" s="1"/>
      <c r="U11" s="1"/>
      <c r="V11" s="1"/>
      <c r="W11" s="1"/>
    </row>
    <row r="12" spans="1:23" x14ac:dyDescent="0.25">
      <c r="A12" s="4" t="s">
        <v>9</v>
      </c>
      <c r="B12" s="4" t="s">
        <v>37</v>
      </c>
      <c r="C12" s="4" t="s">
        <v>30</v>
      </c>
      <c r="D12" s="4" t="s">
        <v>52</v>
      </c>
      <c r="E12" s="4" t="s">
        <v>38</v>
      </c>
      <c r="F12" s="1">
        <v>742</v>
      </c>
      <c r="G12" s="1">
        <v>630</v>
      </c>
      <c r="H12" s="1">
        <v>441</v>
      </c>
      <c r="I12" s="1">
        <v>742</v>
      </c>
      <c r="J12" s="1">
        <v>630</v>
      </c>
      <c r="K12" s="1">
        <v>441</v>
      </c>
      <c r="L12" s="1">
        <v>4454</v>
      </c>
      <c r="M12" s="1">
        <v>3786</v>
      </c>
      <c r="N12" s="1">
        <v>2650.2</v>
      </c>
      <c r="O12" s="1">
        <v>4454</v>
      </c>
      <c r="P12" s="1">
        <v>3786</v>
      </c>
      <c r="Q12" s="1">
        <v>2650.2</v>
      </c>
      <c r="R12" s="1"/>
      <c r="S12" s="1"/>
      <c r="T12" s="1"/>
      <c r="U12" s="1"/>
      <c r="V12" s="1"/>
      <c r="W12" s="1"/>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v>832.32600000000002</v>
      </c>
      <c r="G15" s="1">
        <v>823.49830000000009</v>
      </c>
      <c r="H15" s="1">
        <v>823.49830000000009</v>
      </c>
      <c r="I15" s="1">
        <v>832.32600000000002</v>
      </c>
      <c r="J15" s="1">
        <v>823.49830000000009</v>
      </c>
      <c r="K15" s="1">
        <v>823.49830000000009</v>
      </c>
      <c r="L15" s="1">
        <v>5714.0441000000001</v>
      </c>
      <c r="M15" s="1">
        <v>5199.5153</v>
      </c>
      <c r="N15" s="1">
        <v>5199.5153</v>
      </c>
      <c r="O15" s="1">
        <v>5714.0441000000001</v>
      </c>
      <c r="P15" s="1">
        <v>5199.5153</v>
      </c>
      <c r="Q15" s="1">
        <v>5199.5153</v>
      </c>
      <c r="R15" s="1"/>
      <c r="S15" s="1"/>
      <c r="T15" s="1"/>
      <c r="U15" s="1"/>
      <c r="V15" s="1"/>
      <c r="W15" s="1"/>
    </row>
    <row r="16" spans="1:23" x14ac:dyDescent="0.25">
      <c r="A16" s="4" t="s">
        <v>13</v>
      </c>
      <c r="B16" s="4" t="s">
        <v>36</v>
      </c>
      <c r="C16" s="4" t="s">
        <v>31</v>
      </c>
      <c r="D16" s="4" t="s">
        <v>52</v>
      </c>
      <c r="E16" s="4" t="s">
        <v>37</v>
      </c>
      <c r="F16" s="1"/>
      <c r="G16" s="1"/>
      <c r="H16" s="1"/>
      <c r="I16" s="1"/>
      <c r="J16" s="1"/>
      <c r="K16" s="1"/>
      <c r="L16" s="1"/>
      <c r="M16" s="1"/>
      <c r="N16" s="1"/>
      <c r="O16" s="1"/>
      <c r="P16" s="1"/>
      <c r="Q16" s="1"/>
      <c r="R16" s="1"/>
      <c r="S16" s="1"/>
      <c r="T16" s="1"/>
      <c r="U16" s="1"/>
      <c r="V16" s="1"/>
      <c r="W16" s="1"/>
    </row>
    <row r="17" spans="1:23" x14ac:dyDescent="0.25">
      <c r="A17" s="4" t="s">
        <v>14</v>
      </c>
      <c r="B17" s="4" t="s">
        <v>38</v>
      </c>
      <c r="C17" s="4" t="s">
        <v>32</v>
      </c>
      <c r="D17" s="4" t="s">
        <v>52</v>
      </c>
      <c r="E17" s="4" t="s">
        <v>38</v>
      </c>
      <c r="F17" s="1">
        <v>534.60603662672406</v>
      </c>
      <c r="G17" s="1">
        <v>534.60603662672406</v>
      </c>
      <c r="H17" s="1">
        <v>534.60603662672406</v>
      </c>
      <c r="I17" s="1">
        <v>534.60603662672406</v>
      </c>
      <c r="J17" s="1">
        <v>534.60603662672406</v>
      </c>
      <c r="K17" s="1">
        <v>534.60603662672406</v>
      </c>
      <c r="L17" s="1"/>
      <c r="M17" s="1"/>
      <c r="N17" s="1"/>
      <c r="O17" s="1"/>
      <c r="P17" s="1"/>
      <c r="Q17" s="1"/>
      <c r="R17" s="1"/>
      <c r="S17" s="1"/>
      <c r="T17" s="1"/>
      <c r="U17" s="1">
        <v>207.30834086969631</v>
      </c>
      <c r="V17" s="1">
        <v>207.30834086969631</v>
      </c>
      <c r="W17" s="1">
        <v>207.30834086969631</v>
      </c>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160</v>
      </c>
    </row>
    <row r="19" spans="1:23" x14ac:dyDescent="0.25">
      <c r="A19" s="4" t="s">
        <v>16</v>
      </c>
      <c r="B19" s="4" t="s">
        <v>36</v>
      </c>
      <c r="C19" s="4" t="s">
        <v>31</v>
      </c>
      <c r="D19" s="4" t="s">
        <v>52</v>
      </c>
      <c r="E19" s="4" t="s">
        <v>37</v>
      </c>
      <c r="F19" s="1">
        <v>756.66000000000008</v>
      </c>
      <c r="G19" s="1">
        <v>453.99600000000004</v>
      </c>
      <c r="H19" s="1">
        <v>317.79719999999998</v>
      </c>
      <c r="I19" s="1">
        <v>756.66000000000008</v>
      </c>
      <c r="J19" s="1">
        <v>453.99600000000004</v>
      </c>
      <c r="K19" s="1">
        <v>317.79719999999998</v>
      </c>
      <c r="L19" s="1">
        <v>4792.18</v>
      </c>
      <c r="M19" s="1">
        <v>2875.3080000000004</v>
      </c>
      <c r="N19" s="1">
        <v>2012.7156000000002</v>
      </c>
      <c r="O19" s="1">
        <v>4792.18</v>
      </c>
      <c r="P19" s="1">
        <v>2875.3080000000004</v>
      </c>
      <c r="Q19" s="1">
        <v>2012.7156000000002</v>
      </c>
      <c r="R19" s="1"/>
      <c r="S19" s="1"/>
      <c r="T19" s="1"/>
      <c r="U19" s="1"/>
      <c r="V19" s="1"/>
      <c r="W19" s="1"/>
    </row>
    <row r="20" spans="1:23" x14ac:dyDescent="0.25">
      <c r="A20" s="4" t="s">
        <v>17</v>
      </c>
      <c r="B20" s="19" t="s">
        <v>37</v>
      </c>
      <c r="C20" s="4" t="s">
        <v>30</v>
      </c>
      <c r="D20" s="4" t="s">
        <v>40</v>
      </c>
      <c r="E20" s="4" t="s">
        <v>38</v>
      </c>
      <c r="F20" s="1">
        <v>300</v>
      </c>
      <c r="G20" s="1">
        <v>300</v>
      </c>
      <c r="H20" s="1"/>
      <c r="I20" s="1">
        <v>300</v>
      </c>
      <c r="J20" s="1">
        <v>300</v>
      </c>
      <c r="K20" s="1"/>
      <c r="L20" s="1">
        <v>1250</v>
      </c>
      <c r="M20" s="1">
        <v>1250</v>
      </c>
      <c r="N20" s="1"/>
      <c r="O20" s="1">
        <v>1250</v>
      </c>
      <c r="P20" s="1">
        <v>1250</v>
      </c>
      <c r="Q20" s="1"/>
      <c r="R20" s="1"/>
      <c r="S20" s="1"/>
      <c r="T20" s="1"/>
      <c r="U20" s="1"/>
      <c r="V20" s="1"/>
      <c r="W20" s="1"/>
    </row>
    <row r="21" spans="1:23" x14ac:dyDescent="0.25">
      <c r="A21" s="4" t="s">
        <v>18</v>
      </c>
      <c r="B21" s="4" t="s">
        <v>38</v>
      </c>
      <c r="C21" s="4" t="s">
        <v>30</v>
      </c>
      <c r="D21" s="4" t="s">
        <v>52</v>
      </c>
      <c r="E21" s="4" t="s">
        <v>38</v>
      </c>
      <c r="F21" s="1">
        <v>498.13450000000006</v>
      </c>
      <c r="G21" s="1">
        <v>378.33000000000004</v>
      </c>
      <c r="H21" s="1">
        <v>378.33000000000004</v>
      </c>
      <c r="I21" s="1">
        <v>498.13450000000006</v>
      </c>
      <c r="J21" s="1">
        <v>378.33000000000004</v>
      </c>
      <c r="K21" s="1">
        <v>378.33000000000004</v>
      </c>
      <c r="L21" s="1">
        <v>1828.5950000000003</v>
      </c>
      <c r="M21" s="1">
        <v>1387.21</v>
      </c>
      <c r="N21" s="1">
        <v>1387.21</v>
      </c>
      <c r="O21" s="1">
        <v>1828.5950000000003</v>
      </c>
      <c r="P21" s="1">
        <v>1387.21</v>
      </c>
      <c r="Q21" s="1">
        <v>1387.21</v>
      </c>
      <c r="R21" s="1">
        <v>1815.9840000000002</v>
      </c>
      <c r="S21" s="1">
        <v>1462.8760000000002</v>
      </c>
      <c r="T21" s="1">
        <v>1462.8760000000002</v>
      </c>
      <c r="U21" s="1"/>
      <c r="V21" s="1"/>
      <c r="W21" s="1"/>
    </row>
    <row r="22" spans="1:23" x14ac:dyDescent="0.25">
      <c r="A22" s="4" t="s">
        <v>19</v>
      </c>
      <c r="B22" s="4" t="s">
        <v>36</v>
      </c>
      <c r="C22" s="4" t="s">
        <v>31</v>
      </c>
      <c r="D22" s="4" t="s">
        <v>52</v>
      </c>
      <c r="E22" s="4" t="s">
        <v>36</v>
      </c>
      <c r="F22" s="1">
        <v>400</v>
      </c>
      <c r="G22" s="1">
        <v>400</v>
      </c>
      <c r="H22" s="1">
        <v>400</v>
      </c>
      <c r="I22" s="1">
        <v>320</v>
      </c>
      <c r="J22" s="1">
        <v>320</v>
      </c>
      <c r="K22" s="1">
        <v>320</v>
      </c>
      <c r="L22" s="1"/>
      <c r="M22" s="1"/>
      <c r="N22" s="1"/>
      <c r="O22" s="1"/>
      <c r="P22" s="1"/>
      <c r="Q22" s="1"/>
      <c r="R22" s="1"/>
      <c r="S22" s="1"/>
      <c r="T22" s="1"/>
      <c r="U22" s="1"/>
      <c r="V22" s="1"/>
      <c r="W22" s="1"/>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c r="G24" s="1"/>
      <c r="H24" s="1"/>
      <c r="I24" s="1"/>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c r="G25" s="1"/>
      <c r="H25" s="1"/>
      <c r="I25" s="1"/>
      <c r="J25" s="1"/>
      <c r="K25" s="1"/>
      <c r="L25" s="1"/>
      <c r="M25" s="1"/>
      <c r="N25" s="1"/>
      <c r="O25" s="1"/>
      <c r="P25" s="1"/>
      <c r="Q25" s="1"/>
      <c r="R25" s="1"/>
      <c r="S25" s="1"/>
      <c r="T25" s="1"/>
      <c r="U25" s="1"/>
      <c r="V25" s="1"/>
      <c r="W25" s="1"/>
    </row>
    <row r="26" spans="1:23" x14ac:dyDescent="0.25">
      <c r="A26" s="4" t="s">
        <v>23</v>
      </c>
      <c r="B26" s="4" t="s">
        <v>36</v>
      </c>
      <c r="C26" s="4" t="s">
        <v>30</v>
      </c>
      <c r="D26" s="4" t="s">
        <v>41</v>
      </c>
      <c r="E26" s="4" t="s">
        <v>36</v>
      </c>
      <c r="F26" s="1">
        <v>600</v>
      </c>
      <c r="G26" s="1">
        <v>0</v>
      </c>
      <c r="H26" s="1"/>
      <c r="I26" s="1">
        <v>600</v>
      </c>
      <c r="J26" s="1"/>
      <c r="K26" s="1"/>
      <c r="L26" s="1"/>
      <c r="M26" s="1"/>
      <c r="N26" s="1"/>
      <c r="O26" s="1"/>
      <c r="P26" s="1"/>
      <c r="Q26" s="1"/>
      <c r="R26" s="1"/>
      <c r="S26" s="1"/>
      <c r="T26" s="1"/>
      <c r="U26" s="1">
        <v>100</v>
      </c>
      <c r="V26" s="1"/>
      <c r="W26" s="1"/>
    </row>
    <row r="27" spans="1:23" x14ac:dyDescent="0.25">
      <c r="A27" s="4" t="s">
        <v>24</v>
      </c>
      <c r="B27" s="4" t="s">
        <v>38</v>
      </c>
      <c r="C27" s="4" t="s">
        <v>32</v>
      </c>
      <c r="D27" s="4" t="s">
        <v>52</v>
      </c>
      <c r="E27" s="4" t="s">
        <v>38</v>
      </c>
      <c r="F27" s="1">
        <v>700</v>
      </c>
      <c r="G27" s="1">
        <v>700</v>
      </c>
      <c r="H27" s="1">
        <v>350</v>
      </c>
      <c r="I27" s="1">
        <v>700</v>
      </c>
      <c r="J27" s="1">
        <v>700</v>
      </c>
      <c r="K27" s="1">
        <v>350</v>
      </c>
      <c r="L27" s="1">
        <v>7000</v>
      </c>
      <c r="M27" s="1">
        <v>6000</v>
      </c>
      <c r="N27" s="1">
        <v>5000</v>
      </c>
      <c r="O27" s="1">
        <v>7000</v>
      </c>
      <c r="P27" s="1">
        <v>6000</v>
      </c>
      <c r="Q27" s="1">
        <v>5000</v>
      </c>
      <c r="R27" s="1"/>
      <c r="S27" s="1"/>
      <c r="T27" s="1"/>
      <c r="U27" s="1"/>
      <c r="V27" s="1"/>
      <c r="W27" s="1"/>
    </row>
    <row r="28" spans="1:23" x14ac:dyDescent="0.25">
      <c r="A28" s="4" t="s">
        <v>25</v>
      </c>
      <c r="B28" s="4" t="s">
        <v>38</v>
      </c>
      <c r="C28" s="4" t="s">
        <v>32</v>
      </c>
      <c r="D28" s="4" t="s">
        <v>41</v>
      </c>
      <c r="E28" s="4" t="s">
        <v>38</v>
      </c>
      <c r="F28" s="1">
        <v>300</v>
      </c>
      <c r="G28" s="1">
        <v>270</v>
      </c>
      <c r="H28" s="1">
        <v>270</v>
      </c>
      <c r="I28" s="1">
        <v>300</v>
      </c>
      <c r="J28" s="1">
        <v>270</v>
      </c>
      <c r="K28" s="1">
        <v>270</v>
      </c>
      <c r="L28" s="1">
        <v>300</v>
      </c>
      <c r="M28" s="1">
        <v>270</v>
      </c>
      <c r="N28" s="1">
        <v>270</v>
      </c>
      <c r="O28" s="1">
        <v>300</v>
      </c>
      <c r="P28" s="1">
        <v>270</v>
      </c>
      <c r="Q28" s="1">
        <v>270</v>
      </c>
      <c r="R28" s="1"/>
      <c r="S28" s="1"/>
      <c r="T28" s="1"/>
      <c r="U28" s="1">
        <v>200</v>
      </c>
      <c r="V28" s="1">
        <v>200</v>
      </c>
      <c r="W28" s="1">
        <v>200</v>
      </c>
    </row>
    <row r="29" spans="1:23" x14ac:dyDescent="0.25">
      <c r="A29" s="4" t="s">
        <v>26</v>
      </c>
      <c r="B29" s="4" t="s">
        <v>37</v>
      </c>
      <c r="C29" s="4" t="s">
        <v>32</v>
      </c>
      <c r="D29" s="4" t="s">
        <v>41</v>
      </c>
      <c r="E29" s="4" t="s">
        <v>36</v>
      </c>
      <c r="F29" s="1"/>
      <c r="G29" s="1"/>
      <c r="H29" s="1"/>
      <c r="I29" s="1"/>
      <c r="J29" s="1"/>
      <c r="K29" s="1"/>
      <c r="L29" s="1"/>
      <c r="M29" s="1"/>
      <c r="N29" s="1"/>
      <c r="O29" s="1"/>
      <c r="P29" s="1"/>
      <c r="Q29" s="1"/>
      <c r="R29" s="1"/>
      <c r="S29" s="1"/>
      <c r="T29" s="1"/>
      <c r="U29" s="1"/>
      <c r="V29" s="1"/>
      <c r="W29" s="1"/>
    </row>
    <row r="30" spans="1:23" x14ac:dyDescent="0.25">
      <c r="A30" s="4" t="s">
        <v>27</v>
      </c>
      <c r="B30" s="4" t="s">
        <v>38</v>
      </c>
      <c r="C30" s="4" t="s">
        <v>32</v>
      </c>
      <c r="D30" s="4" t="s">
        <v>52</v>
      </c>
      <c r="E30" s="4" t="s">
        <v>38</v>
      </c>
      <c r="F30" s="1">
        <v>878.98670000000004</v>
      </c>
      <c r="G30" s="1">
        <v>357.31166666666667</v>
      </c>
      <c r="H30" s="1">
        <v>339.44608333333332</v>
      </c>
      <c r="I30" s="1">
        <v>878.98670000000004</v>
      </c>
      <c r="J30" s="1">
        <v>357.31166666666667</v>
      </c>
      <c r="K30" s="1">
        <v>339.44608333333332</v>
      </c>
      <c r="L30" s="1">
        <v>5271.3980000000001</v>
      </c>
      <c r="M30" s="1">
        <v>2143.8700000000003</v>
      </c>
      <c r="N30" s="1">
        <v>2036.6765000000003</v>
      </c>
      <c r="O30" s="1">
        <v>5271.3980000000001</v>
      </c>
      <c r="P30" s="1">
        <v>2143.8700000000003</v>
      </c>
      <c r="Q30" s="1">
        <v>2036.6765000000003</v>
      </c>
      <c r="R30" s="1">
        <v>3562.6075000000005</v>
      </c>
      <c r="S30" s="1">
        <v>1359.4658000000002</v>
      </c>
      <c r="T30" s="1">
        <v>1291.49251</v>
      </c>
      <c r="U30" s="1">
        <v>264.83100000000002</v>
      </c>
      <c r="V30" s="1">
        <v>198.62325000000001</v>
      </c>
      <c r="W30" s="1">
        <v>188.69208750000001</v>
      </c>
    </row>
    <row r="31" spans="1:23" x14ac:dyDescent="0.25">
      <c r="A31" s="4" t="s">
        <v>28</v>
      </c>
      <c r="B31" s="4" t="s">
        <v>37</v>
      </c>
      <c r="C31" s="4" t="s">
        <v>30</v>
      </c>
      <c r="D31" s="4" t="s">
        <v>52</v>
      </c>
      <c r="E31" s="4" t="s">
        <v>38</v>
      </c>
      <c r="F31" s="1">
        <v>735</v>
      </c>
      <c r="G31" s="1">
        <v>396.90000000000003</v>
      </c>
      <c r="H31" s="1">
        <v>386.97750000000002</v>
      </c>
      <c r="I31" s="1">
        <v>735</v>
      </c>
      <c r="J31" s="1">
        <v>396.90000000000003</v>
      </c>
      <c r="K31" s="1">
        <v>386.97750000000002</v>
      </c>
      <c r="L31" s="1">
        <v>6014.85</v>
      </c>
      <c r="M31" s="1">
        <v>3248.0190000000002</v>
      </c>
      <c r="N31" s="1">
        <v>3166.8185250000001</v>
      </c>
      <c r="O31" s="1"/>
      <c r="P31" s="1"/>
      <c r="Q31" s="1"/>
      <c r="R31" s="1">
        <v>1500</v>
      </c>
      <c r="S31" s="1">
        <v>1125</v>
      </c>
      <c r="T31" s="1">
        <v>1125</v>
      </c>
      <c r="U31" s="1">
        <v>900</v>
      </c>
      <c r="V31" s="1">
        <v>360</v>
      </c>
      <c r="W31" s="1">
        <v>360</v>
      </c>
    </row>
    <row r="32" spans="1:23" x14ac:dyDescent="0.25">
      <c r="A32" s="4" t="s">
        <v>29</v>
      </c>
      <c r="B32" s="4" t="s">
        <v>36</v>
      </c>
      <c r="C32" s="4" t="s">
        <v>31</v>
      </c>
      <c r="D32" s="4" t="s">
        <v>52</v>
      </c>
      <c r="E32" s="4" t="s">
        <v>36</v>
      </c>
      <c r="F32" s="13"/>
      <c r="G32" s="13"/>
      <c r="H32" s="1"/>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635.81391000376811</v>
      </c>
      <c r="G34" s="1">
        <v>509.50111210214283</v>
      </c>
      <c r="H34" s="1">
        <v>485.42136470226654</v>
      </c>
      <c r="I34" s="1">
        <v>620.99601500376821</v>
      </c>
      <c r="J34" s="1">
        <v>519.236471637563</v>
      </c>
      <c r="K34" s="1">
        <v>464.93386470226659</v>
      </c>
      <c r="L34" s="1">
        <v>5154.2195875000007</v>
      </c>
      <c r="M34" s="1">
        <v>3545.3087357142863</v>
      </c>
      <c r="N34" s="1">
        <v>3240.2027634615388</v>
      </c>
      <c r="O34" s="1">
        <v>4713.6058375000002</v>
      </c>
      <c r="P34" s="1">
        <v>3239.3809500000002</v>
      </c>
      <c r="Q34" s="1">
        <v>3070.9448666666667</v>
      </c>
      <c r="R34" s="1">
        <v>1735.5482770097865</v>
      </c>
      <c r="S34" s="1">
        <v>1116.7468076494085</v>
      </c>
      <c r="T34" s="1">
        <v>1053.5171045191801</v>
      </c>
      <c r="U34" s="1">
        <v>302.6663231140252</v>
      </c>
      <c r="V34" s="1">
        <v>257.82838679336135</v>
      </c>
      <c r="W34" s="1">
        <v>231.79264898164899</v>
      </c>
    </row>
    <row r="35" spans="1:23" x14ac:dyDescent="0.25">
      <c r="A35" s="4"/>
      <c r="B35" s="4"/>
      <c r="C35" s="4"/>
      <c r="D35" s="20" t="s">
        <v>329</v>
      </c>
      <c r="E35" s="4"/>
      <c r="F35" s="14">
        <v>20</v>
      </c>
      <c r="G35" s="14">
        <v>18</v>
      </c>
      <c r="H35" s="14">
        <v>16</v>
      </c>
      <c r="I35" s="14">
        <v>20</v>
      </c>
      <c r="J35" s="14">
        <v>17</v>
      </c>
      <c r="K35" s="14">
        <v>16</v>
      </c>
      <c r="L35" s="14">
        <v>16</v>
      </c>
      <c r="M35" s="14">
        <v>14</v>
      </c>
      <c r="N35" s="14">
        <v>13</v>
      </c>
      <c r="O35" s="14">
        <v>16</v>
      </c>
      <c r="P35" s="14">
        <v>14</v>
      </c>
      <c r="Q35" s="14">
        <v>12</v>
      </c>
      <c r="R35" s="14">
        <v>7</v>
      </c>
      <c r="S35" s="14">
        <v>6</v>
      </c>
      <c r="T35" s="14">
        <v>6</v>
      </c>
      <c r="U35" s="14">
        <v>10</v>
      </c>
      <c r="V35" s="14">
        <v>9</v>
      </c>
      <c r="W35" s="14">
        <v>9</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691.5</v>
      </c>
      <c r="G37" s="16">
        <v>512.5</v>
      </c>
      <c r="H37" s="16">
        <v>683.33333333333337</v>
      </c>
      <c r="I37" s="16">
        <v>651.10701666666671</v>
      </c>
      <c r="J37" s="16">
        <v>586.66666666666663</v>
      </c>
      <c r="K37" s="16">
        <v>586.66666666666663</v>
      </c>
      <c r="L37" s="16">
        <v>8002.3615749999999</v>
      </c>
      <c r="M37" s="16">
        <v>4820.7</v>
      </c>
      <c r="N37" s="16">
        <v>4820.7</v>
      </c>
      <c r="O37" s="16">
        <v>6281.8892599999999</v>
      </c>
      <c r="P37" s="16">
        <v>3013.7999999999997</v>
      </c>
      <c r="Q37" s="16">
        <v>3920.7</v>
      </c>
      <c r="R37" s="16">
        <v>1850</v>
      </c>
      <c r="S37" s="16">
        <v>1200</v>
      </c>
      <c r="T37" s="16">
        <v>1200</v>
      </c>
      <c r="U37" s="16">
        <v>120</v>
      </c>
      <c r="V37" s="16">
        <v>130</v>
      </c>
      <c r="W37" s="16">
        <v>130</v>
      </c>
    </row>
    <row r="38" spans="1:23" x14ac:dyDescent="0.25">
      <c r="A38" s="12"/>
      <c r="B38" s="4"/>
      <c r="C38" s="4" t="s">
        <v>36</v>
      </c>
      <c r="D38" s="4" t="s">
        <v>329</v>
      </c>
      <c r="E38" s="4"/>
      <c r="F38" s="17">
        <v>6</v>
      </c>
      <c r="G38" s="17">
        <v>3</v>
      </c>
      <c r="H38" s="17">
        <v>3</v>
      </c>
      <c r="I38" s="17">
        <v>6</v>
      </c>
      <c r="J38" s="17">
        <v>3</v>
      </c>
      <c r="K38" s="17">
        <v>3</v>
      </c>
      <c r="L38" s="17">
        <v>4</v>
      </c>
      <c r="M38" s="17">
        <v>2</v>
      </c>
      <c r="N38" s="17">
        <v>2</v>
      </c>
      <c r="O38" s="17">
        <v>5</v>
      </c>
      <c r="P38" s="17">
        <v>3</v>
      </c>
      <c r="Q38" s="17">
        <v>2</v>
      </c>
      <c r="R38" s="17">
        <v>2</v>
      </c>
      <c r="S38" s="17">
        <v>1</v>
      </c>
      <c r="T38" s="17">
        <v>1</v>
      </c>
      <c r="U38" s="17">
        <v>3</v>
      </c>
      <c r="V38" s="17">
        <v>2</v>
      </c>
      <c r="W38" s="17">
        <v>2</v>
      </c>
    </row>
    <row r="39" spans="1:23" x14ac:dyDescent="0.25">
      <c r="A39" s="12">
        <f>COUNTIF($E$3:$E$32,"M")</f>
        <v>8</v>
      </c>
      <c r="B39" s="4" t="s">
        <v>324</v>
      </c>
      <c r="C39" s="4" t="s">
        <v>37</v>
      </c>
      <c r="D39" s="4" t="s">
        <v>330</v>
      </c>
      <c r="E39" s="4"/>
      <c r="F39" s="1">
        <v>709.74649999999997</v>
      </c>
      <c r="G39" s="1">
        <v>631.87357500000007</v>
      </c>
      <c r="H39" s="1">
        <v>544.69887500000004</v>
      </c>
      <c r="I39" s="1">
        <v>709.74649999999997</v>
      </c>
      <c r="J39" s="1">
        <v>631.87357500000007</v>
      </c>
      <c r="K39" s="1">
        <v>544.69887500000004</v>
      </c>
      <c r="L39" s="1">
        <v>4876.5560249999999</v>
      </c>
      <c r="M39" s="1">
        <v>4268.705825</v>
      </c>
      <c r="N39" s="1">
        <v>3646.8077250000001</v>
      </c>
      <c r="O39" s="1">
        <v>4876.5560249999999</v>
      </c>
      <c r="P39" s="1">
        <v>4268.705825</v>
      </c>
      <c r="Q39" s="1">
        <v>3646.8077250000001</v>
      </c>
      <c r="R39" s="1"/>
      <c r="S39" s="1"/>
      <c r="T39" s="1"/>
      <c r="U39" s="1">
        <v>150</v>
      </c>
      <c r="V39" s="1">
        <v>150</v>
      </c>
      <c r="W39" s="1">
        <v>112.5</v>
      </c>
    </row>
    <row r="40" spans="1:23" x14ac:dyDescent="0.25">
      <c r="A40" s="12"/>
      <c r="B40" s="4"/>
      <c r="C40" s="4" t="s">
        <v>37</v>
      </c>
      <c r="D40" s="4" t="s">
        <v>329</v>
      </c>
      <c r="E40" s="4"/>
      <c r="F40" s="17">
        <v>4</v>
      </c>
      <c r="G40" s="17">
        <v>4</v>
      </c>
      <c r="H40" s="17">
        <v>4</v>
      </c>
      <c r="I40" s="17">
        <v>4</v>
      </c>
      <c r="J40" s="17">
        <v>4</v>
      </c>
      <c r="K40" s="17">
        <v>4</v>
      </c>
      <c r="L40" s="17">
        <v>4</v>
      </c>
      <c r="M40" s="17">
        <v>4</v>
      </c>
      <c r="N40" s="17">
        <v>4</v>
      </c>
      <c r="O40" s="17">
        <v>4</v>
      </c>
      <c r="P40" s="17">
        <v>4</v>
      </c>
      <c r="Q40" s="17">
        <v>4</v>
      </c>
      <c r="R40" s="17">
        <v>0</v>
      </c>
      <c r="S40" s="17">
        <v>0</v>
      </c>
      <c r="T40" s="17">
        <v>0</v>
      </c>
      <c r="U40" s="17">
        <v>1</v>
      </c>
      <c r="V40" s="17">
        <v>1</v>
      </c>
      <c r="W40" s="17">
        <v>1</v>
      </c>
    </row>
    <row r="41" spans="1:23" x14ac:dyDescent="0.25">
      <c r="A41" s="12">
        <f>COUNTIF($E$3:$E$32,"L")</f>
        <v>11</v>
      </c>
      <c r="B41" s="4" t="s">
        <v>324</v>
      </c>
      <c r="C41" s="4" t="s">
        <v>38</v>
      </c>
      <c r="D41" s="4" t="s">
        <v>330</v>
      </c>
      <c r="E41" s="4"/>
      <c r="F41" s="1">
        <v>572.82922000753638</v>
      </c>
      <c r="G41" s="1">
        <v>459.35257178385712</v>
      </c>
      <c r="H41" s="1">
        <v>393.10514835958497</v>
      </c>
      <c r="I41" s="1">
        <v>567.4292200075364</v>
      </c>
      <c r="J41" s="1">
        <v>453.95257178385708</v>
      </c>
      <c r="K41" s="1">
        <v>388.90514835958504</v>
      </c>
      <c r="L41" s="1">
        <v>3868.9803750000001</v>
      </c>
      <c r="M41" s="1">
        <v>2864.7623749999998</v>
      </c>
      <c r="N41" s="1">
        <v>2556.2864321428569</v>
      </c>
      <c r="O41" s="1">
        <v>3500.2890000000002</v>
      </c>
      <c r="P41" s="1">
        <v>2747.8728571428569</v>
      </c>
      <c r="Q41" s="1">
        <v>2403.7845833333331</v>
      </c>
      <c r="R41" s="1">
        <v>1689.7675878137011</v>
      </c>
      <c r="S41" s="1">
        <v>1100.0961691792902</v>
      </c>
      <c r="T41" s="1">
        <v>1024.2205254230162</v>
      </c>
      <c r="U41" s="1">
        <v>419.44387185670865</v>
      </c>
      <c r="V41" s="1">
        <v>318.40924685670865</v>
      </c>
      <c r="W41" s="1">
        <v>285.60564013914012</v>
      </c>
    </row>
    <row r="42" spans="1:23" x14ac:dyDescent="0.25">
      <c r="A42" s="4"/>
      <c r="B42" s="4"/>
      <c r="C42" s="4" t="s">
        <v>38</v>
      </c>
      <c r="D42" s="4" t="s">
        <v>329</v>
      </c>
      <c r="E42" s="4"/>
      <c r="F42" s="17">
        <v>10</v>
      </c>
      <c r="G42" s="17">
        <v>10</v>
      </c>
      <c r="H42" s="17">
        <v>9</v>
      </c>
      <c r="I42" s="17">
        <v>10</v>
      </c>
      <c r="J42" s="17">
        <v>10</v>
      </c>
      <c r="K42" s="17">
        <v>9</v>
      </c>
      <c r="L42" s="17">
        <v>8</v>
      </c>
      <c r="M42" s="17">
        <v>8</v>
      </c>
      <c r="N42" s="17">
        <v>7</v>
      </c>
      <c r="O42" s="17">
        <v>7</v>
      </c>
      <c r="P42" s="17">
        <v>7</v>
      </c>
      <c r="Q42" s="17">
        <v>6</v>
      </c>
      <c r="R42" s="17">
        <v>5</v>
      </c>
      <c r="S42" s="17">
        <v>5</v>
      </c>
      <c r="T42" s="17">
        <v>5</v>
      </c>
      <c r="U42" s="17">
        <v>6</v>
      </c>
      <c r="V42" s="17">
        <v>6</v>
      </c>
      <c r="W42" s="17">
        <v>6</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636.16268333961364</v>
      </c>
      <c r="G44" s="1">
        <v>479.77470162168828</v>
      </c>
      <c r="H44" s="1">
        <v>398.70395774875141</v>
      </c>
      <c r="I44" s="1">
        <v>628.96619167294705</v>
      </c>
      <c r="J44" s="13">
        <v>467.59288343987009</v>
      </c>
      <c r="K44" s="13">
        <v>387.99486683966046</v>
      </c>
      <c r="L44" s="1">
        <v>4824.3854777777779</v>
      </c>
      <c r="M44" s="1">
        <v>3346.6758749999999</v>
      </c>
      <c r="N44" s="1">
        <v>2767.0900781249998</v>
      </c>
      <c r="O44" s="1">
        <v>4621.2061625000006</v>
      </c>
      <c r="P44" s="1">
        <v>3298.6311428571425</v>
      </c>
      <c r="Q44" s="1">
        <v>2666.4890142857143</v>
      </c>
      <c r="R44" s="1">
        <v>1689.7675878137011</v>
      </c>
      <c r="S44" s="1">
        <v>1100.0961691792902</v>
      </c>
      <c r="T44" s="1">
        <v>1024.2205254230162</v>
      </c>
      <c r="U44" s="1">
        <v>463.33264622805035</v>
      </c>
      <c r="V44" s="1">
        <v>342.09109622805039</v>
      </c>
      <c r="W44" s="1">
        <v>302.7267681669681</v>
      </c>
    </row>
    <row r="45" spans="1:23" x14ac:dyDescent="0.25">
      <c r="A45" s="12"/>
      <c r="B45" s="4"/>
      <c r="C45" s="4" t="s">
        <v>52</v>
      </c>
      <c r="D45" s="4" t="s">
        <v>329</v>
      </c>
      <c r="E45" s="4"/>
      <c r="F45" s="17">
        <v>12</v>
      </c>
      <c r="G45" s="17">
        <v>11</v>
      </c>
      <c r="H45" s="17">
        <v>11</v>
      </c>
      <c r="I45" s="17">
        <v>12</v>
      </c>
      <c r="J45" s="18">
        <v>11</v>
      </c>
      <c r="K45" s="18">
        <v>11</v>
      </c>
      <c r="L45" s="17">
        <v>9</v>
      </c>
      <c r="M45" s="17">
        <v>8</v>
      </c>
      <c r="N45" s="17">
        <v>8</v>
      </c>
      <c r="O45" s="17">
        <v>8</v>
      </c>
      <c r="P45" s="17">
        <v>7</v>
      </c>
      <c r="Q45" s="17">
        <v>7</v>
      </c>
      <c r="R45" s="17">
        <v>5</v>
      </c>
      <c r="S45" s="17">
        <v>5</v>
      </c>
      <c r="T45" s="17">
        <v>5</v>
      </c>
      <c r="U45" s="17">
        <v>5</v>
      </c>
      <c r="V45" s="17">
        <v>5</v>
      </c>
      <c r="W45" s="17">
        <v>5</v>
      </c>
    </row>
    <row r="46" spans="1:23" x14ac:dyDescent="0.25">
      <c r="A46" s="12">
        <f>COUNTIF($D$3:$D$32,"CC")</f>
        <v>5</v>
      </c>
      <c r="B46" s="4" t="s">
        <v>324</v>
      </c>
      <c r="C46" s="4" t="s">
        <v>40</v>
      </c>
      <c r="D46" s="4" t="s">
        <v>330</v>
      </c>
      <c r="E46" s="4"/>
      <c r="F46" s="1">
        <v>625</v>
      </c>
      <c r="G46" s="1">
        <v>650</v>
      </c>
      <c r="H46" s="1">
        <v>825</v>
      </c>
      <c r="I46" s="1">
        <v>572.5</v>
      </c>
      <c r="J46" s="13">
        <v>580</v>
      </c>
      <c r="K46" s="13">
        <v>720</v>
      </c>
      <c r="L46" s="1">
        <v>6633.5</v>
      </c>
      <c r="M46" s="1">
        <v>3630.4666666666667</v>
      </c>
      <c r="N46" s="1">
        <v>4820.7</v>
      </c>
      <c r="O46" s="1">
        <v>6183.5</v>
      </c>
      <c r="P46" s="1">
        <v>3030.4666666666667</v>
      </c>
      <c r="Q46" s="1">
        <v>3920.7</v>
      </c>
      <c r="R46" s="1">
        <v>2500</v>
      </c>
      <c r="S46" s="1"/>
      <c r="T46" s="1"/>
      <c r="U46" s="1">
        <v>130</v>
      </c>
      <c r="V46" s="1">
        <v>130</v>
      </c>
      <c r="W46" s="1">
        <v>130</v>
      </c>
    </row>
    <row r="47" spans="1:23" x14ac:dyDescent="0.25">
      <c r="A47" s="12"/>
      <c r="B47" s="4"/>
      <c r="C47" s="4" t="s">
        <v>40</v>
      </c>
      <c r="D47" s="4" t="s">
        <v>329</v>
      </c>
      <c r="E47" s="4"/>
      <c r="F47" s="17">
        <v>4</v>
      </c>
      <c r="G47" s="17">
        <v>3</v>
      </c>
      <c r="H47" s="17">
        <v>2</v>
      </c>
      <c r="I47" s="17">
        <v>4</v>
      </c>
      <c r="J47" s="18">
        <v>3</v>
      </c>
      <c r="K47" s="18">
        <v>2</v>
      </c>
      <c r="L47" s="17">
        <v>4</v>
      </c>
      <c r="M47" s="17">
        <v>3</v>
      </c>
      <c r="N47" s="17">
        <v>2</v>
      </c>
      <c r="O47" s="17">
        <v>4</v>
      </c>
      <c r="P47" s="17">
        <v>3</v>
      </c>
      <c r="Q47" s="17">
        <v>2</v>
      </c>
      <c r="R47" s="17">
        <v>1</v>
      </c>
      <c r="S47" s="17">
        <v>0</v>
      </c>
      <c r="T47" s="17">
        <v>0</v>
      </c>
      <c r="U47" s="17">
        <v>2</v>
      </c>
      <c r="V47" s="17">
        <v>2</v>
      </c>
      <c r="W47" s="17">
        <v>2</v>
      </c>
    </row>
    <row r="48" spans="1:23" x14ac:dyDescent="0.25">
      <c r="A48" s="12">
        <f>COUNTIF($D$3:$D$32,"CR")</f>
        <v>5</v>
      </c>
      <c r="B48" s="4" t="s">
        <v>324</v>
      </c>
      <c r="C48" s="4" t="s">
        <v>41</v>
      </c>
      <c r="D48" s="4" t="s">
        <v>330</v>
      </c>
      <c r="E48" s="4"/>
      <c r="F48" s="1">
        <v>583.33333333333337</v>
      </c>
      <c r="G48" s="1">
        <v>373.33333333333331</v>
      </c>
      <c r="H48" s="1">
        <v>453.75</v>
      </c>
      <c r="I48" s="1">
        <v>583.33333333333337</v>
      </c>
      <c r="J48" s="13">
        <v>560</v>
      </c>
      <c r="K48" s="13">
        <v>453.75</v>
      </c>
      <c r="L48" s="1">
        <v>3400</v>
      </c>
      <c r="M48" s="1">
        <v>3385</v>
      </c>
      <c r="N48" s="1">
        <v>2572.5</v>
      </c>
      <c r="O48" s="1">
        <v>2666.6666666666665</v>
      </c>
      <c r="P48" s="1">
        <v>2656.6666666666665</v>
      </c>
      <c r="Q48" s="1">
        <v>2572.5</v>
      </c>
      <c r="R48" s="1">
        <v>1200</v>
      </c>
      <c r="S48" s="1">
        <v>1200</v>
      </c>
      <c r="T48" s="1">
        <v>1200</v>
      </c>
      <c r="U48" s="1">
        <v>150</v>
      </c>
      <c r="V48" s="1">
        <v>175</v>
      </c>
      <c r="W48" s="1">
        <v>156.25</v>
      </c>
    </row>
    <row r="49" spans="1:23" x14ac:dyDescent="0.25">
      <c r="A49" s="12"/>
      <c r="B49" s="4"/>
      <c r="C49" s="4" t="s">
        <v>41</v>
      </c>
      <c r="D49" s="4" t="s">
        <v>329</v>
      </c>
      <c r="E49" s="4"/>
      <c r="F49" s="17">
        <v>3</v>
      </c>
      <c r="G49" s="17">
        <v>2</v>
      </c>
      <c r="H49" s="17">
        <v>2</v>
      </c>
      <c r="I49" s="17">
        <v>3</v>
      </c>
      <c r="J49" s="18">
        <v>2</v>
      </c>
      <c r="K49" s="18">
        <v>2</v>
      </c>
      <c r="L49" s="17">
        <v>2</v>
      </c>
      <c r="M49" s="17">
        <v>2</v>
      </c>
      <c r="N49" s="17">
        <v>2</v>
      </c>
      <c r="O49" s="17">
        <v>3</v>
      </c>
      <c r="P49" s="17">
        <v>3</v>
      </c>
      <c r="Q49" s="17">
        <v>2</v>
      </c>
      <c r="R49" s="17">
        <v>1</v>
      </c>
      <c r="S49" s="17">
        <v>1</v>
      </c>
      <c r="T49" s="17">
        <v>1</v>
      </c>
      <c r="U49" s="17">
        <v>3</v>
      </c>
      <c r="V49" s="17">
        <v>2</v>
      </c>
      <c r="W49" s="17">
        <v>2</v>
      </c>
    </row>
    <row r="50" spans="1:23" x14ac:dyDescent="0.25">
      <c r="A50" s="12">
        <f>COUNTIF($D$3:$D$32,"Hybr")</f>
        <v>3</v>
      </c>
      <c r="B50" s="4" t="s">
        <v>324</v>
      </c>
      <c r="C50" s="4" t="s">
        <v>42</v>
      </c>
      <c r="D50" s="4" t="s">
        <v>330</v>
      </c>
      <c r="E50" s="4"/>
      <c r="F50" s="1">
        <v>832.32600000000002</v>
      </c>
      <c r="G50" s="1">
        <v>823.49830000000009</v>
      </c>
      <c r="H50" s="1">
        <v>823.49830000000009</v>
      </c>
      <c r="I50" s="1">
        <v>832.32600000000002</v>
      </c>
      <c r="J50" s="13">
        <v>823.49830000000009</v>
      </c>
      <c r="K50" s="13">
        <v>823.49830000000009</v>
      </c>
      <c r="L50" s="1">
        <v>5714.0441000000001</v>
      </c>
      <c r="M50" s="1">
        <v>5199.5153</v>
      </c>
      <c r="N50" s="1">
        <v>5199.5153</v>
      </c>
      <c r="O50" s="1">
        <v>5714.0441000000001</v>
      </c>
      <c r="P50" s="1">
        <v>5199.5153</v>
      </c>
      <c r="Q50" s="1">
        <v>5199.5153</v>
      </c>
      <c r="R50" s="1"/>
      <c r="S50" s="1"/>
      <c r="T50" s="1"/>
      <c r="U50" s="1"/>
      <c r="V50" s="1"/>
      <c r="W50" s="1"/>
    </row>
    <row r="51" spans="1:23" x14ac:dyDescent="0.25">
      <c r="A51" s="4"/>
      <c r="B51" s="4"/>
      <c r="C51" s="4" t="s">
        <v>42</v>
      </c>
      <c r="D51" s="4" t="s">
        <v>329</v>
      </c>
      <c r="E51" s="4"/>
      <c r="F51" s="17">
        <v>1</v>
      </c>
      <c r="G51" s="17">
        <v>1</v>
      </c>
      <c r="H51" s="17">
        <v>1</v>
      </c>
      <c r="I51" s="17">
        <v>1</v>
      </c>
      <c r="J51" s="18">
        <v>1</v>
      </c>
      <c r="K51" s="18">
        <v>1</v>
      </c>
      <c r="L51" s="17">
        <v>1</v>
      </c>
      <c r="M51" s="17">
        <v>1</v>
      </c>
      <c r="N51" s="17">
        <v>1</v>
      </c>
      <c r="O51" s="17">
        <v>1</v>
      </c>
      <c r="P51" s="17">
        <v>1</v>
      </c>
      <c r="Q51" s="17">
        <v>1</v>
      </c>
      <c r="R51" s="17">
        <v>0</v>
      </c>
      <c r="S51" s="17">
        <v>0</v>
      </c>
      <c r="T51" s="17">
        <v>0</v>
      </c>
      <c r="U51" s="17">
        <v>0</v>
      </c>
      <c r="V51" s="17">
        <v>0</v>
      </c>
      <c r="W51" s="17">
        <v>0</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619.60254634486398</v>
      </c>
      <c r="G53" s="1">
        <v>444.3882893181476</v>
      </c>
      <c r="H53" s="1">
        <v>477.89875254603459</v>
      </c>
      <c r="I53" s="1">
        <v>618.96675634486405</v>
      </c>
      <c r="J53" s="1">
        <v>500.15804493502583</v>
      </c>
      <c r="K53" s="1">
        <v>471.59875254603463</v>
      </c>
      <c r="L53" s="1">
        <v>5727.4919250000003</v>
      </c>
      <c r="M53" s="1">
        <v>3283.9573833333329</v>
      </c>
      <c r="N53" s="1">
        <v>3157.3687649999997</v>
      </c>
      <c r="O53" s="1">
        <v>5624.3022000000001</v>
      </c>
      <c r="P53" s="1">
        <v>3204.1510600000001</v>
      </c>
      <c r="Q53" s="1">
        <v>3078.8865749999995</v>
      </c>
      <c r="R53" s="1">
        <v>1477.2460878137013</v>
      </c>
      <c r="S53" s="1">
        <v>1035.2537614741127</v>
      </c>
      <c r="T53" s="1">
        <v>957.40252927877009</v>
      </c>
      <c r="U53" s="1">
        <v>486.13097256763888</v>
      </c>
      <c r="V53" s="1">
        <v>434.84129675685182</v>
      </c>
      <c r="W53" s="1">
        <v>372.54447082171481</v>
      </c>
    </row>
    <row r="54" spans="1:23" x14ac:dyDescent="0.25">
      <c r="A54" s="4"/>
      <c r="B54" s="4"/>
      <c r="C54" s="4" t="s">
        <v>30</v>
      </c>
      <c r="D54" s="4" t="s">
        <v>329</v>
      </c>
      <c r="E54" s="4"/>
      <c r="F54" s="17">
        <v>10</v>
      </c>
      <c r="G54" s="17">
        <v>7</v>
      </c>
      <c r="H54" s="17">
        <v>6</v>
      </c>
      <c r="I54" s="17">
        <v>10</v>
      </c>
      <c r="J54" s="17">
        <v>7</v>
      </c>
      <c r="K54" s="17">
        <v>6</v>
      </c>
      <c r="L54" s="17">
        <v>8</v>
      </c>
      <c r="M54" s="17">
        <v>6</v>
      </c>
      <c r="N54" s="17">
        <v>5</v>
      </c>
      <c r="O54" s="17">
        <v>7</v>
      </c>
      <c r="P54" s="17">
        <v>5</v>
      </c>
      <c r="Q54" s="17">
        <v>4</v>
      </c>
      <c r="R54" s="17">
        <v>5</v>
      </c>
      <c r="S54" s="17">
        <v>4</v>
      </c>
      <c r="T54" s="17">
        <v>4</v>
      </c>
      <c r="U54" s="17">
        <v>4</v>
      </c>
      <c r="V54" s="17">
        <v>3</v>
      </c>
      <c r="W54" s="17">
        <v>3</v>
      </c>
    </row>
    <row r="55" spans="1:23" x14ac:dyDescent="0.25">
      <c r="A55" s="12">
        <f>COUNTIF($C$3:$C$32,"SaaS")</f>
        <v>8</v>
      </c>
      <c r="B55" s="4" t="s">
        <v>324</v>
      </c>
      <c r="C55" s="4" t="s">
        <v>31</v>
      </c>
      <c r="D55" s="4" t="s">
        <v>330</v>
      </c>
      <c r="E55" s="4"/>
      <c r="F55" s="1">
        <v>564.16499999999996</v>
      </c>
      <c r="G55" s="1">
        <v>488.49900000000002</v>
      </c>
      <c r="H55" s="1">
        <v>454.44929999999999</v>
      </c>
      <c r="I55" s="1">
        <v>491.66500000000002</v>
      </c>
      <c r="J55" s="1">
        <v>415.99900000000002</v>
      </c>
      <c r="K55" s="1">
        <v>381.94929999999999</v>
      </c>
      <c r="L55" s="1">
        <v>4430.7266666666665</v>
      </c>
      <c r="M55" s="1">
        <v>3791.7693333333336</v>
      </c>
      <c r="N55" s="1">
        <v>3504.2385333333332</v>
      </c>
      <c r="O55" s="1">
        <v>3173.0450000000001</v>
      </c>
      <c r="P55" s="1">
        <v>2693.8270000000002</v>
      </c>
      <c r="Q55" s="1">
        <v>2904.2385333333332</v>
      </c>
      <c r="R55" s="1">
        <v>1200</v>
      </c>
      <c r="S55" s="1">
        <v>1200</v>
      </c>
      <c r="T55" s="1">
        <v>1200</v>
      </c>
      <c r="U55" s="1">
        <v>100</v>
      </c>
      <c r="V55" s="1">
        <v>100</v>
      </c>
      <c r="W55" s="1">
        <v>100</v>
      </c>
    </row>
    <row r="56" spans="1:23" x14ac:dyDescent="0.25">
      <c r="A56" s="4"/>
      <c r="B56" s="4"/>
      <c r="C56" s="4" t="s">
        <v>31</v>
      </c>
      <c r="D56" s="4" t="s">
        <v>329</v>
      </c>
      <c r="E56" s="4"/>
      <c r="F56" s="17">
        <v>4</v>
      </c>
      <c r="G56" s="17">
        <v>4</v>
      </c>
      <c r="H56" s="17">
        <v>4</v>
      </c>
      <c r="I56" s="17">
        <v>4</v>
      </c>
      <c r="J56" s="17">
        <v>4</v>
      </c>
      <c r="K56" s="17">
        <v>4</v>
      </c>
      <c r="L56" s="17">
        <v>3</v>
      </c>
      <c r="M56" s="17">
        <v>3</v>
      </c>
      <c r="N56" s="17">
        <v>3</v>
      </c>
      <c r="O56" s="17">
        <v>4</v>
      </c>
      <c r="P56" s="17">
        <v>4</v>
      </c>
      <c r="Q56" s="17">
        <v>3</v>
      </c>
      <c r="R56" s="17">
        <v>1</v>
      </c>
      <c r="S56" s="17">
        <v>1</v>
      </c>
      <c r="T56" s="17">
        <v>1</v>
      </c>
      <c r="U56" s="17">
        <v>1</v>
      </c>
      <c r="V56" s="17">
        <v>1</v>
      </c>
      <c r="W56" s="17">
        <v>1</v>
      </c>
    </row>
    <row r="57" spans="1:23" x14ac:dyDescent="0.25">
      <c r="A57" s="12">
        <f>COUNTIF($C$3:$C$32,"HW")</f>
        <v>8</v>
      </c>
      <c r="B57" s="4" t="s">
        <v>324</v>
      </c>
      <c r="C57" s="4" t="s">
        <v>32</v>
      </c>
      <c r="D57" s="4" t="s">
        <v>330</v>
      </c>
      <c r="E57" s="4"/>
      <c r="F57" s="1">
        <v>710.59878943778733</v>
      </c>
      <c r="G57" s="1">
        <v>610.31961721556502</v>
      </c>
      <c r="H57" s="1">
        <v>513.59201999334289</v>
      </c>
      <c r="I57" s="1">
        <v>710.59878943778733</v>
      </c>
      <c r="J57" s="1">
        <v>610.31961721556502</v>
      </c>
      <c r="K57" s="1">
        <v>513.59201999334289</v>
      </c>
      <c r="L57" s="1">
        <v>4671.0796</v>
      </c>
      <c r="M57" s="1">
        <v>3711.0540000000001</v>
      </c>
      <c r="N57" s="1">
        <v>3164.6152999999999</v>
      </c>
      <c r="O57" s="1">
        <v>4671.0796</v>
      </c>
      <c r="P57" s="1">
        <v>3711.0540000000001</v>
      </c>
      <c r="Q57" s="1">
        <v>3164.6152999999999</v>
      </c>
      <c r="R57" s="1">
        <v>3562.6075000000005</v>
      </c>
      <c r="S57" s="1">
        <v>1359.4658000000002</v>
      </c>
      <c r="T57" s="1">
        <v>1291.49251</v>
      </c>
      <c r="U57" s="1">
        <v>196.42786817393926</v>
      </c>
      <c r="V57" s="1">
        <v>183.18631817393924</v>
      </c>
      <c r="W57" s="1">
        <v>173.70008567393924</v>
      </c>
    </row>
    <row r="58" spans="1:23" x14ac:dyDescent="0.25">
      <c r="A58" s="4"/>
      <c r="B58" s="4"/>
      <c r="C58" s="4" t="s">
        <v>32</v>
      </c>
      <c r="D58" s="4" t="s">
        <v>329</v>
      </c>
      <c r="E58" s="4"/>
      <c r="F58" s="17">
        <v>6</v>
      </c>
      <c r="G58" s="17">
        <v>6</v>
      </c>
      <c r="H58" s="17">
        <v>6</v>
      </c>
      <c r="I58" s="17">
        <v>6</v>
      </c>
      <c r="J58" s="17">
        <v>6</v>
      </c>
      <c r="K58" s="17">
        <v>6</v>
      </c>
      <c r="L58" s="17">
        <v>5</v>
      </c>
      <c r="M58" s="17">
        <v>5</v>
      </c>
      <c r="N58" s="17">
        <v>5</v>
      </c>
      <c r="O58" s="17">
        <v>5</v>
      </c>
      <c r="P58" s="17">
        <v>5</v>
      </c>
      <c r="Q58" s="17">
        <v>5</v>
      </c>
      <c r="R58" s="17">
        <v>1</v>
      </c>
      <c r="S58" s="17">
        <v>1</v>
      </c>
      <c r="T58" s="17">
        <v>1</v>
      </c>
      <c r="U58" s="17">
        <v>5</v>
      </c>
      <c r="V58" s="17">
        <v>5</v>
      </c>
      <c r="W58" s="17">
        <v>5</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704.2206666666666</v>
      </c>
      <c r="G60" s="1">
        <v>561.07061428571433</v>
      </c>
      <c r="H60" s="1">
        <v>601.8825833333334</v>
      </c>
      <c r="I60" s="1">
        <v>671.29201111111115</v>
      </c>
      <c r="J60" s="1">
        <v>597.24905000000001</v>
      </c>
      <c r="K60" s="1">
        <v>547.24924999999996</v>
      </c>
      <c r="L60" s="1">
        <v>6764.0957714285714</v>
      </c>
      <c r="M60" s="1">
        <v>4509.8446600000007</v>
      </c>
      <c r="N60" s="1">
        <v>4047.3461800000005</v>
      </c>
      <c r="O60" s="1">
        <v>5789.2125500000002</v>
      </c>
      <c r="P60" s="1">
        <v>3585.7088833333332</v>
      </c>
      <c r="Q60" s="1">
        <v>3626.4503799999998</v>
      </c>
      <c r="R60" s="1">
        <v>1566.6666666666667</v>
      </c>
      <c r="S60" s="1">
        <v>1100</v>
      </c>
      <c r="T60" s="1">
        <v>950</v>
      </c>
      <c r="U60" s="1">
        <v>240</v>
      </c>
      <c r="V60" s="1">
        <v>286.66666666666669</v>
      </c>
      <c r="W60" s="1">
        <v>226.66666666666666</v>
      </c>
    </row>
    <row r="61" spans="1:23" x14ac:dyDescent="0.25">
      <c r="A61" s="4"/>
      <c r="B61" s="4"/>
      <c r="C61" s="4" t="s">
        <v>36</v>
      </c>
      <c r="D61" s="4" t="s">
        <v>329</v>
      </c>
      <c r="E61" s="4"/>
      <c r="F61" s="17">
        <v>9</v>
      </c>
      <c r="G61" s="17">
        <v>6</v>
      </c>
      <c r="H61" s="17">
        <v>6</v>
      </c>
      <c r="I61" s="17">
        <v>9</v>
      </c>
      <c r="J61" s="17">
        <v>6</v>
      </c>
      <c r="K61" s="17">
        <v>6</v>
      </c>
      <c r="L61" s="17">
        <v>7</v>
      </c>
      <c r="M61" s="17">
        <v>5</v>
      </c>
      <c r="N61" s="17">
        <v>5</v>
      </c>
      <c r="O61" s="17">
        <v>8</v>
      </c>
      <c r="P61" s="17">
        <v>6</v>
      </c>
      <c r="Q61" s="17">
        <v>5</v>
      </c>
      <c r="R61" s="17">
        <v>3</v>
      </c>
      <c r="S61" s="17">
        <v>2</v>
      </c>
      <c r="T61" s="17">
        <v>2</v>
      </c>
      <c r="U61" s="17">
        <v>4</v>
      </c>
      <c r="V61" s="17">
        <v>3</v>
      </c>
      <c r="W61" s="17">
        <v>3</v>
      </c>
    </row>
    <row r="62" spans="1:23" x14ac:dyDescent="0.25">
      <c r="A62" s="12">
        <f>COUNTIF($B$3:$B$32,"M")</f>
        <v>6</v>
      </c>
      <c r="B62" s="4" t="s">
        <v>324</v>
      </c>
      <c r="C62" s="4" t="s">
        <v>37</v>
      </c>
      <c r="D62" s="4" t="s">
        <v>330</v>
      </c>
      <c r="E62" s="4"/>
      <c r="F62" s="1">
        <v>544.25</v>
      </c>
      <c r="G62" s="13">
        <v>431.72500000000002</v>
      </c>
      <c r="H62" s="1">
        <v>409.32583333333332</v>
      </c>
      <c r="I62" s="1">
        <v>544.25</v>
      </c>
      <c r="J62" s="1">
        <v>431.72500000000002</v>
      </c>
      <c r="K62" s="1">
        <v>409.32583333333332</v>
      </c>
      <c r="L62" s="1">
        <v>3554.7125000000001</v>
      </c>
      <c r="M62" s="1">
        <v>2696.0047500000001</v>
      </c>
      <c r="N62" s="1">
        <v>2772.339508333333</v>
      </c>
      <c r="O62" s="1">
        <v>2734.6666666666665</v>
      </c>
      <c r="P62" s="1">
        <v>2512</v>
      </c>
      <c r="Q62" s="1">
        <v>2575.1</v>
      </c>
      <c r="R62" s="1">
        <v>1500</v>
      </c>
      <c r="S62" s="1">
        <v>1125</v>
      </c>
      <c r="T62" s="1">
        <v>1125</v>
      </c>
      <c r="U62" s="1">
        <v>900</v>
      </c>
      <c r="V62" s="1">
        <v>360</v>
      </c>
      <c r="W62" s="1">
        <v>360</v>
      </c>
    </row>
    <row r="63" spans="1:23" x14ac:dyDescent="0.25">
      <c r="A63" s="4"/>
      <c r="B63" s="4"/>
      <c r="C63" s="4" t="s">
        <v>37</v>
      </c>
      <c r="D63" s="4" t="s">
        <v>329</v>
      </c>
      <c r="E63" s="4"/>
      <c r="F63" s="17">
        <v>4</v>
      </c>
      <c r="G63" s="17">
        <v>4</v>
      </c>
      <c r="H63" s="17">
        <v>3</v>
      </c>
      <c r="I63" s="17">
        <v>4</v>
      </c>
      <c r="J63" s="17">
        <v>4</v>
      </c>
      <c r="K63" s="17">
        <v>3</v>
      </c>
      <c r="L63" s="17">
        <v>4</v>
      </c>
      <c r="M63" s="17">
        <v>4</v>
      </c>
      <c r="N63" s="17">
        <v>3</v>
      </c>
      <c r="O63" s="17">
        <v>3</v>
      </c>
      <c r="P63" s="17">
        <v>3</v>
      </c>
      <c r="Q63" s="17">
        <v>2</v>
      </c>
      <c r="R63" s="17">
        <v>1</v>
      </c>
      <c r="S63" s="17">
        <v>1</v>
      </c>
      <c r="T63" s="17">
        <v>1</v>
      </c>
      <c r="U63" s="17">
        <v>1</v>
      </c>
      <c r="V63" s="17">
        <v>1</v>
      </c>
      <c r="W63" s="17">
        <v>1</v>
      </c>
    </row>
    <row r="64" spans="1:23" x14ac:dyDescent="0.25">
      <c r="A64" s="12">
        <f>COUNTIF($B$3:$B$32,"L")</f>
        <v>7</v>
      </c>
      <c r="B64" s="4" t="s">
        <v>324</v>
      </c>
      <c r="C64" s="4" t="s">
        <v>38</v>
      </c>
      <c r="D64" s="4" t="s">
        <v>330</v>
      </c>
      <c r="E64" s="4"/>
      <c r="F64" s="1">
        <v>600.1846000107663</v>
      </c>
      <c r="G64" s="1">
        <v>502.37510254836735</v>
      </c>
      <c r="H64" s="1">
        <v>418.20983360518073</v>
      </c>
      <c r="I64" s="1">
        <v>600.1846000107663</v>
      </c>
      <c r="J64" s="1">
        <v>502.37510254836735</v>
      </c>
      <c r="K64" s="1">
        <v>418.20983360518073</v>
      </c>
      <c r="L64" s="1">
        <v>4179.9986000000008</v>
      </c>
      <c r="M64" s="1">
        <v>3260.2159999999999</v>
      </c>
      <c r="N64" s="1">
        <v>2713.7772999999997</v>
      </c>
      <c r="O64" s="1">
        <v>4179.9986000000008</v>
      </c>
      <c r="P64" s="1">
        <v>3260.2159999999999</v>
      </c>
      <c r="Q64" s="1">
        <v>2713.7772999999997</v>
      </c>
      <c r="R64" s="1">
        <v>1982.9459796895019</v>
      </c>
      <c r="S64" s="1">
        <v>1125.1602819654836</v>
      </c>
      <c r="T64" s="1">
        <v>1098.7008757050269</v>
      </c>
      <c r="U64" s="1">
        <v>233.33264622805035</v>
      </c>
      <c r="V64" s="1">
        <v>220.09109622805036</v>
      </c>
      <c r="W64" s="1">
        <v>209.22676816696813</v>
      </c>
    </row>
    <row r="65" spans="1:23" x14ac:dyDescent="0.25">
      <c r="A65" s="4"/>
      <c r="B65" s="4"/>
      <c r="C65" s="4" t="s">
        <v>38</v>
      </c>
      <c r="D65" s="4" t="s">
        <v>329</v>
      </c>
      <c r="E65" s="4"/>
      <c r="F65" s="17">
        <v>7</v>
      </c>
      <c r="G65" s="17">
        <v>7</v>
      </c>
      <c r="H65" s="17">
        <v>7</v>
      </c>
      <c r="I65" s="17">
        <v>7</v>
      </c>
      <c r="J65" s="17">
        <v>7</v>
      </c>
      <c r="K65" s="17">
        <v>7</v>
      </c>
      <c r="L65" s="17">
        <v>5</v>
      </c>
      <c r="M65" s="17">
        <v>5</v>
      </c>
      <c r="N65" s="17">
        <v>5</v>
      </c>
      <c r="O65" s="17">
        <v>5</v>
      </c>
      <c r="P65" s="17">
        <v>5</v>
      </c>
      <c r="Q65" s="17">
        <v>5</v>
      </c>
      <c r="R65" s="17">
        <v>3</v>
      </c>
      <c r="S65" s="17">
        <v>3</v>
      </c>
      <c r="T65" s="17">
        <v>3</v>
      </c>
      <c r="U65" s="17">
        <v>5</v>
      </c>
      <c r="V65" s="17">
        <v>5</v>
      </c>
      <c r="W65" s="17">
        <v>5</v>
      </c>
    </row>
  </sheetData>
  <mergeCells count="6">
    <mergeCell ref="U1:W1"/>
    <mergeCell ref="F1:H1"/>
    <mergeCell ref="I1:K1"/>
    <mergeCell ref="L1:N1"/>
    <mergeCell ref="O1:Q1"/>
    <mergeCell ref="R1:T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pane xSplit="1" ySplit="2" topLeftCell="B3" activePane="bottomRight" state="frozen"/>
      <selection pane="topRight" activeCell="D1" sqref="D1"/>
      <selection pane="bottomLeft" activeCell="A7" sqref="A7"/>
      <selection pane="bottomRight"/>
    </sheetView>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31.5"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48.75"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c r="G3" s="1"/>
      <c r="H3" s="1"/>
      <c r="I3" s="1"/>
      <c r="J3" s="1"/>
      <c r="K3" s="1"/>
      <c r="L3" s="1"/>
      <c r="M3" s="1"/>
      <c r="N3" s="1"/>
      <c r="O3" s="1"/>
      <c r="P3" s="1"/>
      <c r="Q3" s="1"/>
      <c r="R3" s="1"/>
      <c r="S3" s="1"/>
      <c r="T3" s="1"/>
      <c r="U3" s="1"/>
      <c r="V3" s="1"/>
      <c r="W3" s="1"/>
    </row>
    <row r="4" spans="1:23" x14ac:dyDescent="0.25">
      <c r="A4" s="4" t="s">
        <v>1</v>
      </c>
      <c r="B4" s="4" t="s">
        <v>36</v>
      </c>
      <c r="C4" s="4" t="s">
        <v>30</v>
      </c>
      <c r="D4" s="4" t="s">
        <v>52</v>
      </c>
      <c r="E4" s="4" t="s">
        <v>38</v>
      </c>
      <c r="F4" s="1">
        <v>600</v>
      </c>
      <c r="G4" s="1">
        <v>600</v>
      </c>
      <c r="H4" s="1">
        <v>420</v>
      </c>
      <c r="I4" s="1">
        <v>546</v>
      </c>
      <c r="J4" s="1">
        <v>546</v>
      </c>
      <c r="K4" s="1">
        <v>382.2</v>
      </c>
      <c r="L4" s="1">
        <v>4833</v>
      </c>
      <c r="M4" s="1">
        <v>4833</v>
      </c>
      <c r="N4" s="1">
        <v>3383.1</v>
      </c>
      <c r="O4" s="1">
        <v>4398.03</v>
      </c>
      <c r="P4" s="1">
        <v>4398.03</v>
      </c>
      <c r="Q4" s="1">
        <v>3078.6210000000001</v>
      </c>
      <c r="R4" s="1">
        <v>1000</v>
      </c>
      <c r="S4" s="1">
        <v>1000</v>
      </c>
      <c r="T4" s="1">
        <v>700</v>
      </c>
      <c r="U4" s="1">
        <v>600</v>
      </c>
      <c r="V4" s="1">
        <v>600</v>
      </c>
      <c r="W4" s="1">
        <v>420</v>
      </c>
    </row>
    <row r="5" spans="1:23" x14ac:dyDescent="0.25">
      <c r="A5" s="4" t="s">
        <v>2</v>
      </c>
      <c r="B5" s="4" t="s">
        <v>38</v>
      </c>
      <c r="C5" s="4" t="s">
        <v>30</v>
      </c>
      <c r="D5" s="4" t="s">
        <v>52</v>
      </c>
      <c r="E5" s="4" t="s">
        <v>38</v>
      </c>
      <c r="F5" s="1">
        <v>759</v>
      </c>
      <c r="G5" s="1">
        <v>759</v>
      </c>
      <c r="H5" s="1">
        <v>759</v>
      </c>
      <c r="I5" s="1">
        <v>759</v>
      </c>
      <c r="J5" s="1">
        <v>759</v>
      </c>
      <c r="K5" s="1">
        <v>759</v>
      </c>
      <c r="L5" s="1"/>
      <c r="M5" s="1"/>
      <c r="N5" s="1"/>
      <c r="O5" s="1"/>
      <c r="P5" s="1"/>
      <c r="Q5" s="1"/>
      <c r="R5" s="1">
        <v>802</v>
      </c>
      <c r="S5" s="1">
        <v>802</v>
      </c>
      <c r="T5" s="1">
        <v>802</v>
      </c>
      <c r="U5" s="1">
        <v>400</v>
      </c>
      <c r="V5" s="1">
        <v>400</v>
      </c>
      <c r="W5" s="1">
        <v>400</v>
      </c>
    </row>
    <row r="6" spans="1:23" x14ac:dyDescent="0.25">
      <c r="A6" s="4" t="s">
        <v>3</v>
      </c>
      <c r="B6" s="4" t="s">
        <v>36</v>
      </c>
      <c r="C6" s="4" t="s">
        <v>30</v>
      </c>
      <c r="D6" s="4" t="s">
        <v>52</v>
      </c>
      <c r="E6" s="4" t="s">
        <v>36</v>
      </c>
      <c r="F6" s="1">
        <v>949</v>
      </c>
      <c r="G6" s="1"/>
      <c r="H6" s="1"/>
      <c r="I6" s="1">
        <v>996.64210000000003</v>
      </c>
      <c r="J6" s="1"/>
      <c r="K6" s="1"/>
      <c r="L6" s="1">
        <v>6725.4463000000005</v>
      </c>
      <c r="M6" s="1"/>
      <c r="N6" s="1"/>
      <c r="O6" s="1">
        <v>6725.4463000000005</v>
      </c>
      <c r="P6" s="1"/>
      <c r="Q6" s="1"/>
      <c r="R6" s="1"/>
      <c r="S6" s="1"/>
      <c r="T6" s="1"/>
      <c r="U6" s="1"/>
      <c r="V6" s="1"/>
      <c r="W6" s="1"/>
    </row>
    <row r="7" spans="1:23" x14ac:dyDescent="0.25">
      <c r="A7" s="4" t="s">
        <v>4</v>
      </c>
      <c r="B7" s="4" t="s">
        <v>36</v>
      </c>
      <c r="C7" s="4" t="s">
        <v>30</v>
      </c>
      <c r="D7" s="4" t="s">
        <v>52</v>
      </c>
      <c r="E7" s="4" t="s">
        <v>38</v>
      </c>
      <c r="F7" s="13"/>
      <c r="G7" s="1"/>
      <c r="H7" s="1"/>
      <c r="I7" s="1"/>
      <c r="J7" s="1"/>
      <c r="K7" s="1"/>
      <c r="L7" s="1"/>
      <c r="M7" s="1"/>
      <c r="N7" s="1"/>
      <c r="O7" s="1"/>
      <c r="P7" s="1"/>
      <c r="Q7" s="1"/>
      <c r="R7" s="1"/>
      <c r="S7" s="1"/>
      <c r="T7" s="1"/>
      <c r="U7" s="1"/>
      <c r="V7" s="1"/>
      <c r="W7" s="1"/>
    </row>
    <row r="8" spans="1:23" x14ac:dyDescent="0.25">
      <c r="A8" s="4" t="s">
        <v>5</v>
      </c>
      <c r="B8" s="4" t="s">
        <v>37</v>
      </c>
      <c r="C8" s="4" t="s">
        <v>31</v>
      </c>
      <c r="D8" s="4" t="s">
        <v>52</v>
      </c>
      <c r="E8" s="4" t="s">
        <v>37</v>
      </c>
      <c r="F8" s="1">
        <v>650</v>
      </c>
      <c r="G8" s="1">
        <v>650</v>
      </c>
      <c r="H8" s="1">
        <v>650</v>
      </c>
      <c r="I8" s="1">
        <v>650</v>
      </c>
      <c r="J8" s="1">
        <v>650</v>
      </c>
      <c r="K8" s="1">
        <v>650</v>
      </c>
      <c r="L8" s="1">
        <v>4200</v>
      </c>
      <c r="M8" s="1">
        <v>4200</v>
      </c>
      <c r="N8" s="1">
        <v>4200</v>
      </c>
      <c r="O8" s="1">
        <v>4200</v>
      </c>
      <c r="P8" s="1">
        <v>4200</v>
      </c>
      <c r="Q8" s="1">
        <v>4200</v>
      </c>
      <c r="R8" s="13"/>
      <c r="S8" s="13"/>
      <c r="T8" s="13"/>
      <c r="U8" s="13"/>
      <c r="V8" s="13"/>
      <c r="W8" s="13"/>
    </row>
    <row r="9" spans="1:23" x14ac:dyDescent="0.25">
      <c r="A9" s="4" t="s">
        <v>6</v>
      </c>
      <c r="B9" s="4" t="s">
        <v>36</v>
      </c>
      <c r="C9" s="4" t="s">
        <v>31</v>
      </c>
      <c r="D9" s="4" t="s">
        <v>41</v>
      </c>
      <c r="E9" s="4" t="s">
        <v>36</v>
      </c>
      <c r="F9" s="1"/>
      <c r="G9" s="1"/>
      <c r="H9" s="1"/>
      <c r="I9" s="1"/>
      <c r="J9" s="1"/>
      <c r="K9" s="1"/>
      <c r="L9" s="1"/>
      <c r="M9" s="1"/>
      <c r="N9" s="1"/>
      <c r="O9" s="1">
        <v>1200</v>
      </c>
      <c r="P9" s="1">
        <v>1200</v>
      </c>
      <c r="Q9" s="1"/>
      <c r="R9" s="1">
        <v>1200</v>
      </c>
      <c r="S9" s="1">
        <v>1200</v>
      </c>
      <c r="T9" s="1">
        <v>1200</v>
      </c>
      <c r="U9" s="1"/>
      <c r="V9" s="1"/>
      <c r="W9" s="1"/>
    </row>
    <row r="10" spans="1:23" x14ac:dyDescent="0.25">
      <c r="A10" s="4" t="s">
        <v>7</v>
      </c>
      <c r="B10" s="4" t="s">
        <v>36</v>
      </c>
      <c r="C10" s="4" t="s">
        <v>30</v>
      </c>
      <c r="D10" s="4" t="s">
        <v>42</v>
      </c>
      <c r="E10" s="4" t="s">
        <v>37</v>
      </c>
      <c r="F10" s="1"/>
      <c r="G10" s="1"/>
      <c r="H10" s="1"/>
      <c r="I10" s="1"/>
      <c r="J10" s="1"/>
      <c r="K10" s="1"/>
      <c r="L10" s="1"/>
      <c r="M10" s="1"/>
      <c r="N10" s="1"/>
      <c r="O10" s="1"/>
      <c r="P10" s="1"/>
      <c r="Q10" s="1"/>
      <c r="R10" s="1"/>
      <c r="S10" s="1"/>
      <c r="T10" s="1"/>
      <c r="U10" s="1"/>
      <c r="V10" s="1"/>
      <c r="W10" s="1"/>
    </row>
    <row r="11" spans="1:23" x14ac:dyDescent="0.25">
      <c r="A11" s="4" t="s">
        <v>8</v>
      </c>
      <c r="B11" s="4" t="s">
        <v>36</v>
      </c>
      <c r="C11" s="4" t="s">
        <v>30</v>
      </c>
      <c r="D11" s="4" t="s">
        <v>40</v>
      </c>
      <c r="E11" s="4" t="s">
        <v>36</v>
      </c>
      <c r="F11" s="1">
        <v>500</v>
      </c>
      <c r="G11" s="1"/>
      <c r="H11" s="1"/>
      <c r="I11" s="1">
        <v>500</v>
      </c>
      <c r="J11" s="1"/>
      <c r="K11" s="1"/>
      <c r="L11" s="1">
        <v>15000</v>
      </c>
      <c r="M11" s="1"/>
      <c r="N11" s="1"/>
      <c r="O11" s="1">
        <v>15000</v>
      </c>
      <c r="P11" s="1"/>
      <c r="Q11" s="1"/>
      <c r="R11" s="1">
        <v>2500</v>
      </c>
      <c r="S11" s="1"/>
      <c r="T11" s="1"/>
      <c r="U11" s="1"/>
      <c r="V11" s="1"/>
      <c r="W11" s="1"/>
    </row>
    <row r="12" spans="1:23" x14ac:dyDescent="0.25">
      <c r="A12" s="4" t="s">
        <v>9</v>
      </c>
      <c r="B12" s="4" t="s">
        <v>37</v>
      </c>
      <c r="C12" s="4" t="s">
        <v>30</v>
      </c>
      <c r="D12" s="4" t="s">
        <v>52</v>
      </c>
      <c r="E12" s="4" t="s">
        <v>38</v>
      </c>
      <c r="F12" s="1">
        <v>800</v>
      </c>
      <c r="G12" s="1">
        <v>720</v>
      </c>
      <c r="H12" s="1">
        <v>503.99999999999994</v>
      </c>
      <c r="I12" s="1">
        <v>800</v>
      </c>
      <c r="J12" s="1">
        <v>720</v>
      </c>
      <c r="K12" s="1">
        <v>503.99999999999994</v>
      </c>
      <c r="L12" s="1">
        <v>6400</v>
      </c>
      <c r="M12" s="1">
        <v>5440</v>
      </c>
      <c r="N12" s="1">
        <v>3807.9999999999995</v>
      </c>
      <c r="O12" s="1">
        <v>6400</v>
      </c>
      <c r="P12" s="1">
        <v>5440</v>
      </c>
      <c r="Q12" s="1">
        <v>3807.9999999999995</v>
      </c>
      <c r="R12" s="1"/>
      <c r="S12" s="1"/>
      <c r="T12" s="1"/>
      <c r="U12" s="1"/>
      <c r="V12" s="1"/>
      <c r="W12" s="1"/>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v>832.32600000000002</v>
      </c>
      <c r="G15" s="1">
        <v>823.49830000000009</v>
      </c>
      <c r="H15" s="1">
        <v>823.49830000000009</v>
      </c>
      <c r="I15" s="1">
        <v>832.32600000000002</v>
      </c>
      <c r="J15" s="1">
        <v>823.49830000000009</v>
      </c>
      <c r="K15" s="1">
        <v>823.49830000000009</v>
      </c>
      <c r="L15" s="1">
        <v>5714.0441000000001</v>
      </c>
      <c r="M15" s="1">
        <v>5199.5153</v>
      </c>
      <c r="N15" s="1">
        <v>5199.5153</v>
      </c>
      <c r="O15" s="1">
        <v>5714.0441000000001</v>
      </c>
      <c r="P15" s="1">
        <v>5199.5153</v>
      </c>
      <c r="Q15" s="1">
        <v>5199.5153</v>
      </c>
      <c r="R15" s="1"/>
      <c r="S15" s="1"/>
      <c r="T15" s="1"/>
      <c r="U15" s="1"/>
      <c r="V15" s="1"/>
      <c r="W15" s="1"/>
    </row>
    <row r="16" spans="1:23" x14ac:dyDescent="0.25">
      <c r="A16" s="4" t="s">
        <v>13</v>
      </c>
      <c r="B16" s="4" t="s">
        <v>36</v>
      </c>
      <c r="C16" s="4" t="s">
        <v>31</v>
      </c>
      <c r="D16" s="4" t="s">
        <v>52</v>
      </c>
      <c r="E16" s="4" t="s">
        <v>37</v>
      </c>
      <c r="F16" s="1"/>
      <c r="G16" s="1"/>
      <c r="H16" s="1"/>
      <c r="I16" s="1"/>
      <c r="J16" s="1"/>
      <c r="K16" s="1"/>
      <c r="L16" s="1"/>
      <c r="M16" s="1"/>
      <c r="N16" s="1"/>
      <c r="O16" s="1"/>
      <c r="P16" s="1"/>
      <c r="Q16" s="1"/>
      <c r="R16" s="1"/>
      <c r="S16" s="1"/>
      <c r="T16" s="1"/>
      <c r="U16" s="1"/>
      <c r="V16" s="1"/>
      <c r="W16" s="1"/>
    </row>
    <row r="17" spans="1:23" x14ac:dyDescent="0.25">
      <c r="A17" s="4" t="s">
        <v>14</v>
      </c>
      <c r="B17" s="4" t="s">
        <v>38</v>
      </c>
      <c r="C17" s="4" t="s">
        <v>32</v>
      </c>
      <c r="D17" s="4" t="s">
        <v>52</v>
      </c>
      <c r="E17" s="4" t="s">
        <v>38</v>
      </c>
      <c r="F17" s="1">
        <v>1250</v>
      </c>
      <c r="G17" s="1">
        <v>1250</v>
      </c>
      <c r="H17" s="1">
        <v>1250</v>
      </c>
      <c r="I17" s="1">
        <v>1250</v>
      </c>
      <c r="J17" s="1">
        <v>1250</v>
      </c>
      <c r="K17" s="1">
        <v>1250</v>
      </c>
      <c r="L17" s="1">
        <v>4750</v>
      </c>
      <c r="M17" s="1">
        <v>4750</v>
      </c>
      <c r="N17" s="1">
        <v>4750</v>
      </c>
      <c r="O17" s="1">
        <v>4750</v>
      </c>
      <c r="P17" s="1">
        <v>4750</v>
      </c>
      <c r="Q17" s="1">
        <v>4750</v>
      </c>
      <c r="R17" s="1"/>
      <c r="S17" s="1"/>
      <c r="T17" s="1"/>
      <c r="U17" s="1">
        <v>200</v>
      </c>
      <c r="V17" s="1">
        <v>200</v>
      </c>
      <c r="W17" s="1">
        <v>200</v>
      </c>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160</v>
      </c>
    </row>
    <row r="19" spans="1:23" x14ac:dyDescent="0.25">
      <c r="A19" s="4" t="s">
        <v>16</v>
      </c>
      <c r="B19" s="4" t="s">
        <v>36</v>
      </c>
      <c r="C19" s="4" t="s">
        <v>31</v>
      </c>
      <c r="D19" s="4" t="s">
        <v>52</v>
      </c>
      <c r="E19" s="4" t="s">
        <v>37</v>
      </c>
      <c r="F19" s="1">
        <v>756.66000000000008</v>
      </c>
      <c r="G19" s="1">
        <v>453.99600000000004</v>
      </c>
      <c r="H19" s="1">
        <v>317.79719999999998</v>
      </c>
      <c r="I19" s="1">
        <v>756.66000000000008</v>
      </c>
      <c r="J19" s="1">
        <v>453.99600000000004</v>
      </c>
      <c r="K19" s="1">
        <v>317.79719999999998</v>
      </c>
      <c r="L19" s="1">
        <v>4792.18</v>
      </c>
      <c r="M19" s="1">
        <v>2875.3080000000004</v>
      </c>
      <c r="N19" s="1">
        <v>2012.7156000000002</v>
      </c>
      <c r="O19" s="1">
        <v>4792.18</v>
      </c>
      <c r="P19" s="1">
        <v>2875.3080000000004</v>
      </c>
      <c r="Q19" s="1">
        <v>2012.7156000000002</v>
      </c>
      <c r="R19" s="1"/>
      <c r="S19" s="1"/>
      <c r="T19" s="1"/>
      <c r="U19" s="1"/>
      <c r="V19" s="1"/>
      <c r="W19" s="1"/>
    </row>
    <row r="20" spans="1:23" x14ac:dyDescent="0.25">
      <c r="A20" s="4" t="s">
        <v>17</v>
      </c>
      <c r="B20" s="19" t="s">
        <v>37</v>
      </c>
      <c r="C20" s="4" t="s">
        <v>30</v>
      </c>
      <c r="D20" s="4" t="s">
        <v>40</v>
      </c>
      <c r="E20" s="4" t="s">
        <v>38</v>
      </c>
      <c r="F20" s="1">
        <v>600</v>
      </c>
      <c r="G20" s="1">
        <v>360</v>
      </c>
      <c r="H20" s="1">
        <v>251.99999999999997</v>
      </c>
      <c r="I20" s="1">
        <v>600</v>
      </c>
      <c r="J20" s="1">
        <v>360</v>
      </c>
      <c r="K20" s="1">
        <v>251.99999999999997</v>
      </c>
      <c r="L20" s="1">
        <v>3800</v>
      </c>
      <c r="M20" s="1">
        <v>2280</v>
      </c>
      <c r="N20" s="1">
        <v>1596</v>
      </c>
      <c r="O20" s="1">
        <v>3800</v>
      </c>
      <c r="P20" s="1">
        <v>2280</v>
      </c>
      <c r="Q20" s="1">
        <v>1596</v>
      </c>
      <c r="R20" s="1"/>
      <c r="S20" s="1"/>
      <c r="T20" s="1"/>
      <c r="U20" s="1"/>
      <c r="V20" s="1"/>
      <c r="W20" s="1"/>
    </row>
    <row r="21" spans="1:23" x14ac:dyDescent="0.25">
      <c r="A21" s="4" t="s">
        <v>18</v>
      </c>
      <c r="B21" s="4" t="s">
        <v>38</v>
      </c>
      <c r="C21" s="4" t="s">
        <v>30</v>
      </c>
      <c r="D21" s="4" t="s">
        <v>52</v>
      </c>
      <c r="E21" s="4" t="s">
        <v>38</v>
      </c>
      <c r="F21" s="1">
        <v>498.13450000000006</v>
      </c>
      <c r="G21" s="1">
        <v>378.33000000000004</v>
      </c>
      <c r="H21" s="1">
        <v>378.33000000000004</v>
      </c>
      <c r="I21" s="1">
        <v>498.13450000000006</v>
      </c>
      <c r="J21" s="1">
        <v>378.33000000000004</v>
      </c>
      <c r="K21" s="1">
        <v>378.33000000000004</v>
      </c>
      <c r="L21" s="1">
        <v>1828.5950000000003</v>
      </c>
      <c r="M21" s="1">
        <v>1387.21</v>
      </c>
      <c r="N21" s="1">
        <v>1387.21</v>
      </c>
      <c r="O21" s="1">
        <v>1828.5950000000003</v>
      </c>
      <c r="P21" s="1">
        <v>1387.21</v>
      </c>
      <c r="Q21" s="1">
        <v>1387.21</v>
      </c>
      <c r="R21" s="1">
        <v>1815.9840000000002</v>
      </c>
      <c r="S21" s="1">
        <v>1462.8760000000002</v>
      </c>
      <c r="T21" s="1">
        <v>1462.8760000000002</v>
      </c>
      <c r="U21" s="1"/>
      <c r="V21" s="1"/>
      <c r="W21" s="1"/>
    </row>
    <row r="22" spans="1:23" x14ac:dyDescent="0.25">
      <c r="A22" s="4" t="s">
        <v>19</v>
      </c>
      <c r="B22" s="4" t="s">
        <v>36</v>
      </c>
      <c r="C22" s="4" t="s">
        <v>31</v>
      </c>
      <c r="D22" s="4" t="s">
        <v>52</v>
      </c>
      <c r="E22" s="4" t="s">
        <v>36</v>
      </c>
      <c r="F22" s="1">
        <v>400</v>
      </c>
      <c r="G22" s="1">
        <v>400</v>
      </c>
      <c r="H22" s="1">
        <v>400</v>
      </c>
      <c r="I22" s="1">
        <v>320</v>
      </c>
      <c r="J22" s="1">
        <v>320</v>
      </c>
      <c r="K22" s="1">
        <v>320</v>
      </c>
      <c r="L22" s="1"/>
      <c r="M22" s="1"/>
      <c r="N22" s="1"/>
      <c r="O22" s="1"/>
      <c r="P22" s="1"/>
      <c r="Q22" s="1"/>
      <c r="R22" s="1"/>
      <c r="S22" s="1"/>
      <c r="T22" s="1"/>
      <c r="U22" s="1"/>
      <c r="V22" s="1"/>
      <c r="W22" s="1"/>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c r="G24" s="1"/>
      <c r="H24" s="1"/>
      <c r="I24" s="1"/>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c r="G25" s="1"/>
      <c r="H25" s="1"/>
      <c r="I25" s="1"/>
      <c r="J25" s="1"/>
      <c r="K25" s="1"/>
      <c r="L25" s="1"/>
      <c r="M25" s="1"/>
      <c r="N25" s="1"/>
      <c r="O25" s="1"/>
      <c r="P25" s="1"/>
      <c r="Q25" s="1"/>
      <c r="R25" s="1"/>
      <c r="S25" s="1"/>
      <c r="T25" s="1"/>
      <c r="U25" s="1"/>
      <c r="V25" s="1"/>
      <c r="W25" s="1"/>
    </row>
    <row r="26" spans="1:23" x14ac:dyDescent="0.25">
      <c r="A26" s="4" t="s">
        <v>23</v>
      </c>
      <c r="B26" s="4" t="s">
        <v>36</v>
      </c>
      <c r="C26" s="4" t="s">
        <v>30</v>
      </c>
      <c r="D26" s="4" t="s">
        <v>41</v>
      </c>
      <c r="E26" s="4" t="s">
        <v>36</v>
      </c>
      <c r="F26" s="1">
        <v>600</v>
      </c>
      <c r="G26" s="1"/>
      <c r="H26" s="1"/>
      <c r="I26" s="1">
        <v>600</v>
      </c>
      <c r="J26" s="1"/>
      <c r="K26" s="1"/>
      <c r="L26" s="1"/>
      <c r="M26" s="1"/>
      <c r="N26" s="1"/>
      <c r="O26" s="1">
        <v>2400</v>
      </c>
      <c r="P26" s="1"/>
      <c r="Q26" s="1"/>
      <c r="R26" s="1">
        <v>2000</v>
      </c>
      <c r="S26" s="1"/>
      <c r="T26" s="1"/>
      <c r="U26" s="1">
        <v>100</v>
      </c>
      <c r="V26" s="1">
        <v>0</v>
      </c>
      <c r="W26" s="1">
        <v>0</v>
      </c>
    </row>
    <row r="27" spans="1:23" x14ac:dyDescent="0.25">
      <c r="A27" s="4" t="s">
        <v>24</v>
      </c>
      <c r="B27" s="4" t="s">
        <v>38</v>
      </c>
      <c r="C27" s="4" t="s">
        <v>32</v>
      </c>
      <c r="D27" s="4" t="s">
        <v>52</v>
      </c>
      <c r="E27" s="4" t="s">
        <v>38</v>
      </c>
      <c r="F27" s="1">
        <v>700</v>
      </c>
      <c r="G27" s="1">
        <v>700</v>
      </c>
      <c r="H27" s="1">
        <v>350</v>
      </c>
      <c r="I27" s="1">
        <v>700</v>
      </c>
      <c r="J27" s="1">
        <v>700</v>
      </c>
      <c r="K27" s="1">
        <v>350</v>
      </c>
      <c r="L27" s="1">
        <v>7000</v>
      </c>
      <c r="M27" s="1">
        <v>6000</v>
      </c>
      <c r="N27" s="1">
        <v>5000</v>
      </c>
      <c r="O27" s="1">
        <v>7000</v>
      </c>
      <c r="P27" s="1">
        <v>6000</v>
      </c>
      <c r="Q27" s="1">
        <v>5000</v>
      </c>
      <c r="R27" s="1"/>
      <c r="S27" s="1"/>
      <c r="T27" s="1"/>
      <c r="U27" s="1"/>
      <c r="V27" s="1"/>
      <c r="W27" s="1"/>
    </row>
    <row r="28" spans="1:23" x14ac:dyDescent="0.25">
      <c r="A28" s="4" t="s">
        <v>25</v>
      </c>
      <c r="B28" s="4" t="s">
        <v>38</v>
      </c>
      <c r="C28" s="4" t="s">
        <v>32</v>
      </c>
      <c r="D28" s="4" t="s">
        <v>41</v>
      </c>
      <c r="E28" s="4" t="s">
        <v>38</v>
      </c>
      <c r="F28" s="1">
        <v>1000</v>
      </c>
      <c r="G28" s="1">
        <v>900</v>
      </c>
      <c r="H28" s="1">
        <v>900</v>
      </c>
      <c r="I28" s="1">
        <v>1000</v>
      </c>
      <c r="J28" s="1">
        <v>900</v>
      </c>
      <c r="K28" s="1">
        <v>900</v>
      </c>
      <c r="L28" s="1">
        <v>1000</v>
      </c>
      <c r="M28" s="1">
        <v>900</v>
      </c>
      <c r="N28" s="1">
        <v>900</v>
      </c>
      <c r="O28" s="1">
        <v>1000</v>
      </c>
      <c r="P28" s="1">
        <v>900</v>
      </c>
      <c r="Q28" s="1">
        <v>900</v>
      </c>
      <c r="R28" s="1"/>
      <c r="S28" s="1"/>
      <c r="T28" s="1"/>
      <c r="U28" s="1">
        <v>200</v>
      </c>
      <c r="V28" s="1">
        <v>200</v>
      </c>
      <c r="W28" s="1">
        <v>200</v>
      </c>
    </row>
    <row r="29" spans="1:23" x14ac:dyDescent="0.25">
      <c r="A29" s="4" t="s">
        <v>26</v>
      </c>
      <c r="B29" s="4" t="s">
        <v>37</v>
      </c>
      <c r="C29" s="4" t="s">
        <v>32</v>
      </c>
      <c r="D29" s="4" t="s">
        <v>41</v>
      </c>
      <c r="E29" s="4" t="s">
        <v>36</v>
      </c>
      <c r="F29" s="1"/>
      <c r="G29" s="1"/>
      <c r="H29" s="1"/>
      <c r="I29" s="1"/>
      <c r="J29" s="1"/>
      <c r="K29" s="1"/>
      <c r="L29" s="1"/>
      <c r="M29" s="1"/>
      <c r="N29" s="1"/>
      <c r="O29" s="1"/>
      <c r="P29" s="1"/>
      <c r="Q29" s="1"/>
      <c r="R29" s="1"/>
      <c r="S29" s="1"/>
      <c r="T29" s="1"/>
      <c r="U29" s="1"/>
      <c r="V29" s="1"/>
      <c r="W29" s="1"/>
    </row>
    <row r="30" spans="1:23" x14ac:dyDescent="0.25">
      <c r="A30" s="4" t="s">
        <v>27</v>
      </c>
      <c r="B30" s="4" t="s">
        <v>38</v>
      </c>
      <c r="C30" s="4" t="s">
        <v>32</v>
      </c>
      <c r="D30" s="4" t="s">
        <v>52</v>
      </c>
      <c r="E30" s="4" t="s">
        <v>38</v>
      </c>
      <c r="F30" s="1">
        <v>878.98670000000004</v>
      </c>
      <c r="G30" s="1">
        <v>483.42166666666668</v>
      </c>
      <c r="H30" s="1">
        <v>459.25058333333334</v>
      </c>
      <c r="I30" s="1">
        <v>878.98670000000004</v>
      </c>
      <c r="J30" s="1">
        <v>483.42166666666668</v>
      </c>
      <c r="K30" s="1">
        <v>459.25058333333334</v>
      </c>
      <c r="L30" s="1">
        <v>5271.3980000000001</v>
      </c>
      <c r="M30" s="1">
        <v>2900.53</v>
      </c>
      <c r="N30" s="1">
        <v>2755.5035000000003</v>
      </c>
      <c r="O30" s="1">
        <v>5271.3980000000001</v>
      </c>
      <c r="P30" s="1">
        <v>2900.53</v>
      </c>
      <c r="Q30" s="1">
        <v>2755.5035000000003</v>
      </c>
      <c r="R30" s="1">
        <v>3562.6075000000005</v>
      </c>
      <c r="S30" s="1">
        <v>1692.3962000000001</v>
      </c>
      <c r="T30" s="1">
        <v>1607.77639</v>
      </c>
      <c r="U30" s="1">
        <v>264.83100000000002</v>
      </c>
      <c r="V30" s="1">
        <v>198.62325000000001</v>
      </c>
      <c r="W30" s="1">
        <v>188.69208750000001</v>
      </c>
    </row>
    <row r="31" spans="1:23" x14ac:dyDescent="0.25">
      <c r="A31" s="4" t="s">
        <v>28</v>
      </c>
      <c r="B31" s="4" t="s">
        <v>37</v>
      </c>
      <c r="C31" s="4" t="s">
        <v>30</v>
      </c>
      <c r="D31" s="4" t="s">
        <v>52</v>
      </c>
      <c r="E31" s="4" t="s">
        <v>38</v>
      </c>
      <c r="F31" s="1">
        <v>735</v>
      </c>
      <c r="G31" s="1">
        <v>466.72500000000002</v>
      </c>
      <c r="H31" s="1">
        <v>455.05687499999999</v>
      </c>
      <c r="I31" s="1">
        <v>735</v>
      </c>
      <c r="J31" s="1">
        <v>466.72500000000002</v>
      </c>
      <c r="K31" s="1">
        <v>455.05687499999999</v>
      </c>
      <c r="L31" s="1">
        <v>6014.85</v>
      </c>
      <c r="M31" s="1">
        <v>3819.4297500000002</v>
      </c>
      <c r="N31" s="1">
        <v>3723.9440062500003</v>
      </c>
      <c r="O31" s="1"/>
      <c r="P31" s="1"/>
      <c r="Q31" s="1"/>
      <c r="R31" s="1">
        <v>1500</v>
      </c>
      <c r="S31" s="1">
        <v>1125</v>
      </c>
      <c r="T31" s="1">
        <v>1125</v>
      </c>
      <c r="U31" s="1">
        <v>900</v>
      </c>
      <c r="V31" s="1">
        <v>360</v>
      </c>
      <c r="W31" s="1">
        <v>360</v>
      </c>
    </row>
    <row r="32" spans="1:23" x14ac:dyDescent="0.25">
      <c r="A32" s="4" t="s">
        <v>29</v>
      </c>
      <c r="B32" s="4" t="s">
        <v>36</v>
      </c>
      <c r="C32" s="4" t="s">
        <v>31</v>
      </c>
      <c r="D32" s="4" t="s">
        <v>52</v>
      </c>
      <c r="E32" s="4" t="s">
        <v>36</v>
      </c>
      <c r="F32" s="13"/>
      <c r="G32" s="13"/>
      <c r="H32" s="1"/>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752.95536000000004</v>
      </c>
      <c r="G34" s="1">
        <v>673.23358627450989</v>
      </c>
      <c r="H34" s="1">
        <v>600.37840931372546</v>
      </c>
      <c r="I34" s="1">
        <v>738.13746500000002</v>
      </c>
      <c r="J34" s="1">
        <v>652.99829215686282</v>
      </c>
      <c r="K34" s="1">
        <v>581.0960563725489</v>
      </c>
      <c r="L34" s="1">
        <v>5536.0890235294128</v>
      </c>
      <c r="M34" s="1">
        <v>4048.4262033333334</v>
      </c>
      <c r="N34" s="1">
        <v>3548.82589375</v>
      </c>
      <c r="O34" s="1">
        <v>4970.2051888888891</v>
      </c>
      <c r="P34" s="1">
        <v>3724.7995533333328</v>
      </c>
      <c r="Q34" s="1">
        <v>3385.9975285714286</v>
      </c>
      <c r="R34" s="1">
        <v>1797.5739375000001</v>
      </c>
      <c r="S34" s="1">
        <v>1213.7120333333335</v>
      </c>
      <c r="T34" s="1">
        <v>1149.6087316666667</v>
      </c>
      <c r="U34" s="1">
        <v>307.48310000000004</v>
      </c>
      <c r="V34" s="1">
        <v>236.862325</v>
      </c>
      <c r="W34" s="1">
        <v>214.11920875000001</v>
      </c>
    </row>
    <row r="35" spans="1:23" x14ac:dyDescent="0.25">
      <c r="A35" s="4"/>
      <c r="B35" s="4"/>
      <c r="C35" s="4"/>
      <c r="D35" s="20" t="s">
        <v>329</v>
      </c>
      <c r="E35" s="4"/>
      <c r="F35" s="14">
        <v>20</v>
      </c>
      <c r="G35" s="14">
        <v>17</v>
      </c>
      <c r="H35" s="14">
        <v>17</v>
      </c>
      <c r="I35" s="14">
        <v>20</v>
      </c>
      <c r="J35" s="14">
        <v>17</v>
      </c>
      <c r="K35" s="14">
        <v>17</v>
      </c>
      <c r="L35" s="14">
        <v>17</v>
      </c>
      <c r="M35" s="14">
        <v>15</v>
      </c>
      <c r="N35" s="14">
        <v>15</v>
      </c>
      <c r="O35" s="14">
        <v>18</v>
      </c>
      <c r="P35" s="14">
        <v>15</v>
      </c>
      <c r="Q35" s="14">
        <v>14</v>
      </c>
      <c r="R35" s="14">
        <v>8</v>
      </c>
      <c r="S35" s="14">
        <v>6</v>
      </c>
      <c r="T35" s="14">
        <v>6</v>
      </c>
      <c r="U35" s="14">
        <v>10</v>
      </c>
      <c r="V35" s="14">
        <v>10</v>
      </c>
      <c r="W35" s="14">
        <v>10</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691.5</v>
      </c>
      <c r="G37" s="16">
        <v>683.33333333333337</v>
      </c>
      <c r="H37" s="16">
        <v>683.33333333333337</v>
      </c>
      <c r="I37" s="16">
        <v>651.10701666666671</v>
      </c>
      <c r="J37" s="16">
        <v>586.66666666666663</v>
      </c>
      <c r="K37" s="16">
        <v>586.66666666666663</v>
      </c>
      <c r="L37" s="16">
        <v>8002.3615749999999</v>
      </c>
      <c r="M37" s="16">
        <v>4820.7</v>
      </c>
      <c r="N37" s="16">
        <v>4820.7</v>
      </c>
      <c r="O37" s="16">
        <v>5634.9077166666657</v>
      </c>
      <c r="P37" s="16">
        <v>3013.7999999999997</v>
      </c>
      <c r="Q37" s="16">
        <v>3920.7</v>
      </c>
      <c r="R37" s="16">
        <v>1900</v>
      </c>
      <c r="S37" s="16">
        <v>1200</v>
      </c>
      <c r="T37" s="16">
        <v>1200</v>
      </c>
      <c r="U37" s="16">
        <v>120</v>
      </c>
      <c r="V37" s="16">
        <v>86.666666666666671</v>
      </c>
      <c r="W37" s="16">
        <v>86.666666666666671</v>
      </c>
    </row>
    <row r="38" spans="1:23" x14ac:dyDescent="0.25">
      <c r="A38" s="12"/>
      <c r="B38" s="4"/>
      <c r="C38" s="4" t="s">
        <v>36</v>
      </c>
      <c r="D38" s="4" t="s">
        <v>329</v>
      </c>
      <c r="E38" s="4"/>
      <c r="F38" s="17">
        <v>6</v>
      </c>
      <c r="G38" s="17">
        <v>3</v>
      </c>
      <c r="H38" s="17">
        <v>3</v>
      </c>
      <c r="I38" s="17">
        <v>6</v>
      </c>
      <c r="J38" s="17">
        <v>3</v>
      </c>
      <c r="K38" s="17">
        <v>3</v>
      </c>
      <c r="L38" s="17">
        <v>4</v>
      </c>
      <c r="M38" s="17">
        <v>2</v>
      </c>
      <c r="N38" s="17">
        <v>2</v>
      </c>
      <c r="O38" s="17">
        <v>6</v>
      </c>
      <c r="P38" s="17">
        <v>3</v>
      </c>
      <c r="Q38" s="17">
        <v>2</v>
      </c>
      <c r="R38" s="17">
        <v>3</v>
      </c>
      <c r="S38" s="17">
        <v>1</v>
      </c>
      <c r="T38" s="17">
        <v>1</v>
      </c>
      <c r="U38" s="17">
        <v>3</v>
      </c>
      <c r="V38" s="17">
        <v>2</v>
      </c>
      <c r="W38" s="17">
        <v>2</v>
      </c>
    </row>
    <row r="39" spans="1:23" x14ac:dyDescent="0.25">
      <c r="A39" s="12">
        <f>COUNTIF($E$3:$E$32,"M")</f>
        <v>8</v>
      </c>
      <c r="B39" s="4" t="s">
        <v>324</v>
      </c>
      <c r="C39" s="4" t="s">
        <v>37</v>
      </c>
      <c r="D39" s="4" t="s">
        <v>330</v>
      </c>
      <c r="E39" s="4"/>
      <c r="F39" s="1">
        <v>772.24649999999997</v>
      </c>
      <c r="G39" s="1">
        <v>694.37357500000007</v>
      </c>
      <c r="H39" s="1">
        <v>607.19887500000004</v>
      </c>
      <c r="I39" s="1">
        <v>772.24649999999997</v>
      </c>
      <c r="J39" s="1">
        <v>694.37357500000007</v>
      </c>
      <c r="K39" s="1">
        <v>607.19887500000004</v>
      </c>
      <c r="L39" s="1">
        <v>5301.5560249999999</v>
      </c>
      <c r="M39" s="1">
        <v>4693.705825</v>
      </c>
      <c r="N39" s="1">
        <v>4071.8077249999997</v>
      </c>
      <c r="O39" s="1">
        <v>5301.5560249999999</v>
      </c>
      <c r="P39" s="1">
        <v>4693.705825</v>
      </c>
      <c r="Q39" s="1">
        <v>4071.8077249999997</v>
      </c>
      <c r="R39" s="1"/>
      <c r="S39" s="1"/>
      <c r="T39" s="1"/>
      <c r="U39" s="1">
        <v>150</v>
      </c>
      <c r="V39" s="1">
        <v>150</v>
      </c>
      <c r="W39" s="1">
        <v>112.5</v>
      </c>
    </row>
    <row r="40" spans="1:23" x14ac:dyDescent="0.25">
      <c r="A40" s="12"/>
      <c r="B40" s="4"/>
      <c r="C40" s="4" t="s">
        <v>37</v>
      </c>
      <c r="D40" s="4" t="s">
        <v>329</v>
      </c>
      <c r="E40" s="4"/>
      <c r="F40" s="17">
        <v>4</v>
      </c>
      <c r="G40" s="17">
        <v>4</v>
      </c>
      <c r="H40" s="17">
        <v>4</v>
      </c>
      <c r="I40" s="17">
        <v>4</v>
      </c>
      <c r="J40" s="17">
        <v>4</v>
      </c>
      <c r="K40" s="17">
        <v>4</v>
      </c>
      <c r="L40" s="17">
        <v>4</v>
      </c>
      <c r="M40" s="17">
        <v>4</v>
      </c>
      <c r="N40" s="17">
        <v>4</v>
      </c>
      <c r="O40" s="17">
        <v>4</v>
      </c>
      <c r="P40" s="17">
        <v>4</v>
      </c>
      <c r="Q40" s="17">
        <v>4</v>
      </c>
      <c r="R40" s="17">
        <v>0</v>
      </c>
      <c r="S40" s="17">
        <v>0</v>
      </c>
      <c r="T40" s="17">
        <v>0</v>
      </c>
      <c r="U40" s="17">
        <v>1</v>
      </c>
      <c r="V40" s="17">
        <v>1</v>
      </c>
      <c r="W40" s="17">
        <v>1</v>
      </c>
    </row>
    <row r="41" spans="1:23" x14ac:dyDescent="0.25">
      <c r="A41" s="12">
        <f>COUNTIF($E$3:$E$32,"L")</f>
        <v>11</v>
      </c>
      <c r="B41" s="4" t="s">
        <v>324</v>
      </c>
      <c r="C41" s="4" t="s">
        <v>38</v>
      </c>
      <c r="D41" s="4" t="s">
        <v>330</v>
      </c>
      <c r="E41" s="4"/>
      <c r="F41" s="1">
        <v>782.11212</v>
      </c>
      <c r="G41" s="1">
        <v>661.74766666666676</v>
      </c>
      <c r="H41" s="1">
        <v>572.76374583333336</v>
      </c>
      <c r="I41" s="1">
        <v>776.71212000000003</v>
      </c>
      <c r="J41" s="1">
        <v>656.34766666666678</v>
      </c>
      <c r="K41" s="1">
        <v>568.98374583333339</v>
      </c>
      <c r="L41" s="1">
        <v>4544.204777777778</v>
      </c>
      <c r="M41" s="1">
        <v>3590.0188611111107</v>
      </c>
      <c r="N41" s="1">
        <v>3033.7508340277773</v>
      </c>
      <c r="O41" s="1">
        <v>4306.0028750000001</v>
      </c>
      <c r="P41" s="1">
        <v>3506.9712499999996</v>
      </c>
      <c r="Q41" s="1">
        <v>2909.4168124999997</v>
      </c>
      <c r="R41" s="1">
        <v>1736.1183000000001</v>
      </c>
      <c r="S41" s="1">
        <v>1216.45444</v>
      </c>
      <c r="T41" s="1">
        <v>1139.5304780000001</v>
      </c>
      <c r="U41" s="1">
        <v>427.47183333333334</v>
      </c>
      <c r="V41" s="1">
        <v>326.43720833333333</v>
      </c>
      <c r="W41" s="1">
        <v>294.78201458333336</v>
      </c>
    </row>
    <row r="42" spans="1:23" x14ac:dyDescent="0.25">
      <c r="A42" s="4"/>
      <c r="B42" s="4"/>
      <c r="C42" s="4" t="s">
        <v>38</v>
      </c>
      <c r="D42" s="4" t="s">
        <v>329</v>
      </c>
      <c r="E42" s="4"/>
      <c r="F42" s="17">
        <v>10</v>
      </c>
      <c r="G42" s="17">
        <v>10</v>
      </c>
      <c r="H42" s="17">
        <v>10</v>
      </c>
      <c r="I42" s="17">
        <v>10</v>
      </c>
      <c r="J42" s="17">
        <v>10</v>
      </c>
      <c r="K42" s="17">
        <v>10</v>
      </c>
      <c r="L42" s="17">
        <v>9</v>
      </c>
      <c r="M42" s="17">
        <v>9</v>
      </c>
      <c r="N42" s="17">
        <v>9</v>
      </c>
      <c r="O42" s="17">
        <v>8</v>
      </c>
      <c r="P42" s="17">
        <v>8</v>
      </c>
      <c r="Q42" s="17">
        <v>8</v>
      </c>
      <c r="R42" s="17">
        <v>5</v>
      </c>
      <c r="S42" s="17">
        <v>5</v>
      </c>
      <c r="T42" s="17">
        <v>5</v>
      </c>
      <c r="U42" s="17">
        <v>6</v>
      </c>
      <c r="V42" s="17">
        <v>6</v>
      </c>
      <c r="W42" s="17">
        <v>6</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748.06509999999992</v>
      </c>
      <c r="G44" s="1">
        <v>623.7702424242425</v>
      </c>
      <c r="H44" s="1">
        <v>540.31224166666664</v>
      </c>
      <c r="I44" s="1">
        <v>740.86860833333333</v>
      </c>
      <c r="J44" s="13">
        <v>611.58842424242437</v>
      </c>
      <c r="K44" s="13">
        <v>529.6031507575758</v>
      </c>
      <c r="L44" s="1">
        <v>5181.5469299999995</v>
      </c>
      <c r="M44" s="1">
        <v>4022.8308611111111</v>
      </c>
      <c r="N44" s="1">
        <v>3446.7192340277779</v>
      </c>
      <c r="O44" s="1">
        <v>5040.6277000000009</v>
      </c>
      <c r="P44" s="1">
        <v>3993.8847499999997</v>
      </c>
      <c r="Q44" s="1">
        <v>3374.0062624999996</v>
      </c>
      <c r="R44" s="1">
        <v>1736.1183000000001</v>
      </c>
      <c r="S44" s="1">
        <v>1216.45444</v>
      </c>
      <c r="T44" s="1">
        <v>1139.5304780000001</v>
      </c>
      <c r="U44" s="1">
        <v>472.96620000000001</v>
      </c>
      <c r="V44" s="1">
        <v>351.72465</v>
      </c>
      <c r="W44" s="1">
        <v>313.73841750000003</v>
      </c>
    </row>
    <row r="45" spans="1:23" x14ac:dyDescent="0.25">
      <c r="A45" s="12"/>
      <c r="B45" s="4"/>
      <c r="C45" s="4" t="s">
        <v>52</v>
      </c>
      <c r="D45" s="4" t="s">
        <v>329</v>
      </c>
      <c r="E45" s="4"/>
      <c r="F45" s="17">
        <v>12</v>
      </c>
      <c r="G45" s="17">
        <v>11</v>
      </c>
      <c r="H45" s="17">
        <v>11</v>
      </c>
      <c r="I45" s="17">
        <v>12</v>
      </c>
      <c r="J45" s="18">
        <v>11</v>
      </c>
      <c r="K45" s="18">
        <v>11</v>
      </c>
      <c r="L45" s="17">
        <v>10</v>
      </c>
      <c r="M45" s="17">
        <v>9</v>
      </c>
      <c r="N45" s="17">
        <v>9</v>
      </c>
      <c r="O45" s="17">
        <v>9</v>
      </c>
      <c r="P45" s="17">
        <v>8</v>
      </c>
      <c r="Q45" s="17">
        <v>8</v>
      </c>
      <c r="R45" s="17">
        <v>5</v>
      </c>
      <c r="S45" s="17">
        <v>5</v>
      </c>
      <c r="T45" s="17">
        <v>5</v>
      </c>
      <c r="U45" s="17">
        <v>5</v>
      </c>
      <c r="V45" s="17">
        <v>5</v>
      </c>
      <c r="W45" s="17">
        <v>5</v>
      </c>
    </row>
    <row r="46" spans="1:23" x14ac:dyDescent="0.25">
      <c r="A46" s="12">
        <f>COUNTIF($D$3:$D$32,"CC")</f>
        <v>5</v>
      </c>
      <c r="B46" s="4" t="s">
        <v>324</v>
      </c>
      <c r="C46" s="4" t="s">
        <v>40</v>
      </c>
      <c r="D46" s="4" t="s">
        <v>330</v>
      </c>
      <c r="E46" s="4"/>
      <c r="F46" s="1">
        <v>700</v>
      </c>
      <c r="G46" s="1">
        <v>670</v>
      </c>
      <c r="H46" s="1">
        <v>634</v>
      </c>
      <c r="I46" s="1">
        <v>647.5</v>
      </c>
      <c r="J46" s="13">
        <v>600</v>
      </c>
      <c r="K46" s="13">
        <v>564</v>
      </c>
      <c r="L46" s="1">
        <v>7271</v>
      </c>
      <c r="M46" s="1">
        <v>3973.7999999999997</v>
      </c>
      <c r="N46" s="1">
        <v>3745.7999999999997</v>
      </c>
      <c r="O46" s="1">
        <v>6821</v>
      </c>
      <c r="P46" s="1">
        <v>3373.7999999999997</v>
      </c>
      <c r="Q46" s="1">
        <v>3145.7999999999997</v>
      </c>
      <c r="R46" s="1">
        <v>2500</v>
      </c>
      <c r="S46" s="1"/>
      <c r="T46" s="1"/>
      <c r="U46" s="1">
        <v>130</v>
      </c>
      <c r="V46" s="1">
        <v>130</v>
      </c>
      <c r="W46" s="1">
        <v>130</v>
      </c>
    </row>
    <row r="47" spans="1:23" x14ac:dyDescent="0.25">
      <c r="A47" s="12"/>
      <c r="B47" s="4"/>
      <c r="C47" s="4" t="s">
        <v>40</v>
      </c>
      <c r="D47" s="4" t="s">
        <v>329</v>
      </c>
      <c r="E47" s="4"/>
      <c r="F47" s="17">
        <v>4</v>
      </c>
      <c r="G47" s="17">
        <v>3</v>
      </c>
      <c r="H47" s="17">
        <v>3</v>
      </c>
      <c r="I47" s="17">
        <v>4</v>
      </c>
      <c r="J47" s="18">
        <v>3</v>
      </c>
      <c r="K47" s="18">
        <v>3</v>
      </c>
      <c r="L47" s="17">
        <v>4</v>
      </c>
      <c r="M47" s="17">
        <v>3</v>
      </c>
      <c r="N47" s="17">
        <v>3</v>
      </c>
      <c r="O47" s="17">
        <v>4</v>
      </c>
      <c r="P47" s="17">
        <v>3</v>
      </c>
      <c r="Q47" s="17">
        <v>3</v>
      </c>
      <c r="R47" s="17">
        <v>1</v>
      </c>
      <c r="S47" s="17">
        <v>0</v>
      </c>
      <c r="T47" s="17">
        <v>0</v>
      </c>
      <c r="U47" s="17">
        <v>2</v>
      </c>
      <c r="V47" s="17">
        <v>2</v>
      </c>
      <c r="W47" s="17">
        <v>2</v>
      </c>
    </row>
    <row r="48" spans="1:23" x14ac:dyDescent="0.25">
      <c r="A48" s="12">
        <f>COUNTIF($D$3:$D$32,"CR")</f>
        <v>5</v>
      </c>
      <c r="B48" s="4" t="s">
        <v>324</v>
      </c>
      <c r="C48" s="4" t="s">
        <v>41</v>
      </c>
      <c r="D48" s="4" t="s">
        <v>330</v>
      </c>
      <c r="E48" s="4"/>
      <c r="F48" s="1">
        <v>816.66666666666663</v>
      </c>
      <c r="G48" s="1">
        <v>875</v>
      </c>
      <c r="H48" s="1">
        <v>768.75</v>
      </c>
      <c r="I48" s="1">
        <v>816.66666666666663</v>
      </c>
      <c r="J48" s="13">
        <v>875</v>
      </c>
      <c r="K48" s="13">
        <v>768.75</v>
      </c>
      <c r="L48" s="1">
        <v>3750</v>
      </c>
      <c r="M48" s="1">
        <v>3700</v>
      </c>
      <c r="N48" s="1">
        <v>2887.5</v>
      </c>
      <c r="O48" s="1">
        <v>2775</v>
      </c>
      <c r="P48" s="1">
        <v>2866.6666666666665</v>
      </c>
      <c r="Q48" s="1">
        <v>2887.5</v>
      </c>
      <c r="R48" s="1">
        <v>1600</v>
      </c>
      <c r="S48" s="1">
        <v>1200</v>
      </c>
      <c r="T48" s="1">
        <v>1200</v>
      </c>
      <c r="U48" s="1">
        <v>150</v>
      </c>
      <c r="V48" s="1">
        <v>116.66666666666667</v>
      </c>
      <c r="W48" s="1">
        <v>104.16666666666667</v>
      </c>
    </row>
    <row r="49" spans="1:23" x14ac:dyDescent="0.25">
      <c r="A49" s="12"/>
      <c r="B49" s="4"/>
      <c r="C49" s="4" t="s">
        <v>41</v>
      </c>
      <c r="D49" s="4" t="s">
        <v>329</v>
      </c>
      <c r="E49" s="4"/>
      <c r="F49" s="17">
        <v>3</v>
      </c>
      <c r="G49" s="17">
        <v>2</v>
      </c>
      <c r="H49" s="17">
        <v>2</v>
      </c>
      <c r="I49" s="17">
        <v>3</v>
      </c>
      <c r="J49" s="18">
        <v>2</v>
      </c>
      <c r="K49" s="18">
        <v>2</v>
      </c>
      <c r="L49" s="17">
        <v>2</v>
      </c>
      <c r="M49" s="17">
        <v>2</v>
      </c>
      <c r="N49" s="17">
        <v>2</v>
      </c>
      <c r="O49" s="17">
        <v>4</v>
      </c>
      <c r="P49" s="17">
        <v>3</v>
      </c>
      <c r="Q49" s="17">
        <v>2</v>
      </c>
      <c r="R49" s="17">
        <v>2</v>
      </c>
      <c r="S49" s="17">
        <v>1</v>
      </c>
      <c r="T49" s="17">
        <v>1</v>
      </c>
      <c r="U49" s="17">
        <v>3</v>
      </c>
      <c r="V49" s="17">
        <v>2</v>
      </c>
      <c r="W49" s="17">
        <v>2</v>
      </c>
    </row>
    <row r="50" spans="1:23" x14ac:dyDescent="0.25">
      <c r="A50" s="12">
        <f>COUNTIF($D$3:$D$32,"Hybr")</f>
        <v>3</v>
      </c>
      <c r="B50" s="4" t="s">
        <v>324</v>
      </c>
      <c r="C50" s="4" t="s">
        <v>42</v>
      </c>
      <c r="D50" s="4" t="s">
        <v>330</v>
      </c>
      <c r="E50" s="4"/>
      <c r="F50" s="1">
        <v>832.32600000000002</v>
      </c>
      <c r="G50" s="1">
        <v>823.49830000000009</v>
      </c>
      <c r="H50" s="1">
        <v>823.49830000000009</v>
      </c>
      <c r="I50" s="1">
        <v>832.32600000000002</v>
      </c>
      <c r="J50" s="13">
        <v>823.49830000000009</v>
      </c>
      <c r="K50" s="13">
        <v>823.49830000000009</v>
      </c>
      <c r="L50" s="1">
        <v>5714.0441000000001</v>
      </c>
      <c r="M50" s="1">
        <v>5199.5153</v>
      </c>
      <c r="N50" s="1">
        <v>5199.5153</v>
      </c>
      <c r="O50" s="1">
        <v>5714.0441000000001</v>
      </c>
      <c r="P50" s="1">
        <v>5199.5153</v>
      </c>
      <c r="Q50" s="1">
        <v>5199.5153</v>
      </c>
      <c r="R50" s="1"/>
      <c r="S50" s="1"/>
      <c r="T50" s="1"/>
      <c r="U50" s="1"/>
      <c r="V50" s="1"/>
      <c r="W50" s="1"/>
    </row>
    <row r="51" spans="1:23" x14ac:dyDescent="0.25">
      <c r="A51" s="4"/>
      <c r="B51" s="4"/>
      <c r="C51" s="4" t="s">
        <v>42</v>
      </c>
      <c r="D51" s="4" t="s">
        <v>329</v>
      </c>
      <c r="E51" s="4"/>
      <c r="F51" s="17">
        <v>1</v>
      </c>
      <c r="G51" s="17">
        <v>1</v>
      </c>
      <c r="H51" s="17">
        <v>1</v>
      </c>
      <c r="I51" s="17">
        <v>1</v>
      </c>
      <c r="J51" s="18">
        <v>1</v>
      </c>
      <c r="K51" s="18">
        <v>1</v>
      </c>
      <c r="L51" s="17">
        <v>1</v>
      </c>
      <c r="M51" s="17">
        <v>1</v>
      </c>
      <c r="N51" s="17">
        <v>1</v>
      </c>
      <c r="O51" s="17">
        <v>1</v>
      </c>
      <c r="P51" s="17">
        <v>1</v>
      </c>
      <c r="Q51" s="17">
        <v>1</v>
      </c>
      <c r="R51" s="17">
        <v>0</v>
      </c>
      <c r="S51" s="17">
        <v>0</v>
      </c>
      <c r="T51" s="17">
        <v>0</v>
      </c>
      <c r="U51" s="17">
        <v>0</v>
      </c>
      <c r="V51" s="17">
        <v>0</v>
      </c>
      <c r="W51" s="17">
        <v>0</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687.34604999999999</v>
      </c>
      <c r="G53" s="1">
        <v>586.79332857142867</v>
      </c>
      <c r="H53" s="1">
        <v>513.12645357142867</v>
      </c>
      <c r="I53" s="1">
        <v>686.71026000000006</v>
      </c>
      <c r="J53" s="1">
        <v>579.07904285714289</v>
      </c>
      <c r="K53" s="1">
        <v>507.72645357142858</v>
      </c>
      <c r="L53" s="1">
        <v>6289.4919249999994</v>
      </c>
      <c r="M53" s="1">
        <v>3826.5258416666661</v>
      </c>
      <c r="N53" s="1">
        <v>3182.9615510416666</v>
      </c>
      <c r="O53" s="1">
        <v>5783.2644250000003</v>
      </c>
      <c r="P53" s="1">
        <v>3740.9510599999994</v>
      </c>
      <c r="Q53" s="1">
        <v>3013.8692599999995</v>
      </c>
      <c r="R53" s="1">
        <v>1602.9973333333335</v>
      </c>
      <c r="S53" s="1">
        <v>1097.4690000000001</v>
      </c>
      <c r="T53" s="1">
        <v>1022.4690000000001</v>
      </c>
      <c r="U53" s="1">
        <v>500</v>
      </c>
      <c r="V53" s="1">
        <v>340</v>
      </c>
      <c r="W53" s="1">
        <v>295</v>
      </c>
    </row>
    <row r="54" spans="1:23" x14ac:dyDescent="0.25">
      <c r="A54" s="4"/>
      <c r="B54" s="4"/>
      <c r="C54" s="4" t="s">
        <v>30</v>
      </c>
      <c r="D54" s="4" t="s">
        <v>329</v>
      </c>
      <c r="E54" s="4"/>
      <c r="F54" s="17">
        <v>10</v>
      </c>
      <c r="G54" s="17">
        <v>7</v>
      </c>
      <c r="H54" s="17">
        <v>7</v>
      </c>
      <c r="I54" s="17">
        <v>10</v>
      </c>
      <c r="J54" s="17">
        <v>7</v>
      </c>
      <c r="K54" s="17">
        <v>7</v>
      </c>
      <c r="L54" s="17">
        <v>8</v>
      </c>
      <c r="M54" s="17">
        <v>6</v>
      </c>
      <c r="N54" s="17">
        <v>6</v>
      </c>
      <c r="O54" s="17">
        <v>8</v>
      </c>
      <c r="P54" s="17">
        <v>5</v>
      </c>
      <c r="Q54" s="17">
        <v>5</v>
      </c>
      <c r="R54" s="17">
        <v>6</v>
      </c>
      <c r="S54" s="17">
        <v>4</v>
      </c>
      <c r="T54" s="17">
        <v>4</v>
      </c>
      <c r="U54" s="17">
        <v>4</v>
      </c>
      <c r="V54" s="17">
        <v>3</v>
      </c>
      <c r="W54" s="17">
        <v>3</v>
      </c>
    </row>
    <row r="55" spans="1:23" x14ac:dyDescent="0.25">
      <c r="A55" s="12">
        <f>COUNTIF($C$3:$C$32,"SaaS")</f>
        <v>8</v>
      </c>
      <c r="B55" s="4" t="s">
        <v>324</v>
      </c>
      <c r="C55" s="4" t="s">
        <v>31</v>
      </c>
      <c r="D55" s="4" t="s">
        <v>330</v>
      </c>
      <c r="E55" s="4"/>
      <c r="F55" s="1">
        <v>626.66499999999996</v>
      </c>
      <c r="G55" s="1">
        <v>550.99900000000002</v>
      </c>
      <c r="H55" s="1">
        <v>516.94929999999999</v>
      </c>
      <c r="I55" s="1">
        <v>554.16499999999996</v>
      </c>
      <c r="J55" s="1">
        <v>478.49900000000002</v>
      </c>
      <c r="K55" s="1">
        <v>444.44929999999999</v>
      </c>
      <c r="L55" s="1">
        <v>4997.3933333333334</v>
      </c>
      <c r="M55" s="1">
        <v>4358.4360000000006</v>
      </c>
      <c r="N55" s="1">
        <v>4070.9051999999997</v>
      </c>
      <c r="O55" s="1">
        <v>3598.0450000000001</v>
      </c>
      <c r="P55" s="1">
        <v>3118.8270000000002</v>
      </c>
      <c r="Q55" s="1">
        <v>3470.9051999999997</v>
      </c>
      <c r="R55" s="1">
        <v>1200</v>
      </c>
      <c r="S55" s="1">
        <v>1200</v>
      </c>
      <c r="T55" s="1">
        <v>1200</v>
      </c>
      <c r="U55" s="1">
        <v>100</v>
      </c>
      <c r="V55" s="1">
        <v>100</v>
      </c>
      <c r="W55" s="1">
        <v>100</v>
      </c>
    </row>
    <row r="56" spans="1:23" x14ac:dyDescent="0.25">
      <c r="A56" s="4"/>
      <c r="B56" s="4"/>
      <c r="C56" s="4" t="s">
        <v>31</v>
      </c>
      <c r="D56" s="4" t="s">
        <v>329</v>
      </c>
      <c r="E56" s="4"/>
      <c r="F56" s="17">
        <v>4</v>
      </c>
      <c r="G56" s="17">
        <v>4</v>
      </c>
      <c r="H56" s="17">
        <v>4</v>
      </c>
      <c r="I56" s="17">
        <v>4</v>
      </c>
      <c r="J56" s="17">
        <v>4</v>
      </c>
      <c r="K56" s="17">
        <v>4</v>
      </c>
      <c r="L56" s="17">
        <v>3</v>
      </c>
      <c r="M56" s="17">
        <v>3</v>
      </c>
      <c r="N56" s="17">
        <v>3</v>
      </c>
      <c r="O56" s="17">
        <v>4</v>
      </c>
      <c r="P56" s="17">
        <v>4</v>
      </c>
      <c r="Q56" s="17">
        <v>3</v>
      </c>
      <c r="R56" s="17">
        <v>1</v>
      </c>
      <c r="S56" s="17">
        <v>1</v>
      </c>
      <c r="T56" s="17">
        <v>1</v>
      </c>
      <c r="U56" s="17">
        <v>1</v>
      </c>
      <c r="V56" s="17">
        <v>1</v>
      </c>
      <c r="W56" s="17">
        <v>1</v>
      </c>
    </row>
    <row r="57" spans="1:23" x14ac:dyDescent="0.25">
      <c r="A57" s="12">
        <f>COUNTIF($C$3:$C$32,"HW")</f>
        <v>8</v>
      </c>
      <c r="B57" s="4" t="s">
        <v>324</v>
      </c>
      <c r="C57" s="4" t="s">
        <v>32</v>
      </c>
      <c r="D57" s="4" t="s">
        <v>330</v>
      </c>
      <c r="E57" s="4"/>
      <c r="F57" s="1">
        <v>946.49778333333336</v>
      </c>
      <c r="G57" s="1">
        <v>855.57027777777785</v>
      </c>
      <c r="H57" s="1">
        <v>757.79176388888891</v>
      </c>
      <c r="I57" s="1">
        <v>946.49778333333336</v>
      </c>
      <c r="J57" s="1">
        <v>855.57027777777785</v>
      </c>
      <c r="K57" s="1">
        <v>757.79176388888891</v>
      </c>
      <c r="L57" s="1">
        <v>4800.8996666666671</v>
      </c>
      <c r="M57" s="1">
        <v>4115.3216666666667</v>
      </c>
      <c r="N57" s="1">
        <v>3653.6505833333335</v>
      </c>
      <c r="O57" s="1">
        <v>4800.8996666666671</v>
      </c>
      <c r="P57" s="1">
        <v>4115.3216666666667</v>
      </c>
      <c r="Q57" s="1">
        <v>3653.6505833333335</v>
      </c>
      <c r="R57" s="1">
        <v>3562.6075000000005</v>
      </c>
      <c r="S57" s="1">
        <v>1692.3962000000001</v>
      </c>
      <c r="T57" s="1">
        <v>1607.77639</v>
      </c>
      <c r="U57" s="1">
        <v>194.96620000000001</v>
      </c>
      <c r="V57" s="1">
        <v>181.72465</v>
      </c>
      <c r="W57" s="1">
        <v>172.23841750000003</v>
      </c>
    </row>
    <row r="58" spans="1:23" x14ac:dyDescent="0.25">
      <c r="A58" s="4"/>
      <c r="B58" s="4"/>
      <c r="C58" s="4" t="s">
        <v>32</v>
      </c>
      <c r="D58" s="4" t="s">
        <v>329</v>
      </c>
      <c r="E58" s="4"/>
      <c r="F58" s="17">
        <v>6</v>
      </c>
      <c r="G58" s="17">
        <v>6</v>
      </c>
      <c r="H58" s="17">
        <v>6</v>
      </c>
      <c r="I58" s="17">
        <v>6</v>
      </c>
      <c r="J58" s="17">
        <v>6</v>
      </c>
      <c r="K58" s="17">
        <v>6</v>
      </c>
      <c r="L58" s="17">
        <v>6</v>
      </c>
      <c r="M58" s="17">
        <v>6</v>
      </c>
      <c r="N58" s="17">
        <v>6</v>
      </c>
      <c r="O58" s="17">
        <v>6</v>
      </c>
      <c r="P58" s="17">
        <v>6</v>
      </c>
      <c r="Q58" s="17">
        <v>6</v>
      </c>
      <c r="R58" s="17">
        <v>1</v>
      </c>
      <c r="S58" s="17">
        <v>1</v>
      </c>
      <c r="T58" s="17">
        <v>1</v>
      </c>
      <c r="U58" s="17">
        <v>5</v>
      </c>
      <c r="V58" s="17">
        <v>5</v>
      </c>
      <c r="W58" s="17">
        <v>5</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704.2206666666666</v>
      </c>
      <c r="G60" s="1">
        <v>654.58238333333338</v>
      </c>
      <c r="H60" s="1">
        <v>601.8825833333334</v>
      </c>
      <c r="I60" s="1">
        <v>671.29201111111115</v>
      </c>
      <c r="J60" s="1">
        <v>597.24905000000001</v>
      </c>
      <c r="K60" s="1">
        <v>547.24924999999996</v>
      </c>
      <c r="L60" s="1">
        <v>6764.0957714285714</v>
      </c>
      <c r="M60" s="1">
        <v>4509.8446600000007</v>
      </c>
      <c r="N60" s="1">
        <v>4047.3461800000005</v>
      </c>
      <c r="O60" s="1">
        <v>5412.6333777777782</v>
      </c>
      <c r="P60" s="1">
        <v>3585.7088833333332</v>
      </c>
      <c r="Q60" s="1">
        <v>3626.4503799999998</v>
      </c>
      <c r="R60" s="1">
        <v>1675</v>
      </c>
      <c r="S60" s="1">
        <v>1100</v>
      </c>
      <c r="T60" s="1">
        <v>950</v>
      </c>
      <c r="U60" s="1">
        <v>240</v>
      </c>
      <c r="V60" s="1">
        <v>215</v>
      </c>
      <c r="W60" s="1">
        <v>170</v>
      </c>
    </row>
    <row r="61" spans="1:23" x14ac:dyDescent="0.25">
      <c r="A61" s="4"/>
      <c r="B61" s="4"/>
      <c r="C61" s="4" t="s">
        <v>36</v>
      </c>
      <c r="D61" s="4" t="s">
        <v>329</v>
      </c>
      <c r="E61" s="4"/>
      <c r="F61" s="17">
        <v>9</v>
      </c>
      <c r="G61" s="17">
        <v>6</v>
      </c>
      <c r="H61" s="17">
        <v>6</v>
      </c>
      <c r="I61" s="17">
        <v>9</v>
      </c>
      <c r="J61" s="17">
        <v>6</v>
      </c>
      <c r="K61" s="17">
        <v>6</v>
      </c>
      <c r="L61" s="17">
        <v>7</v>
      </c>
      <c r="M61" s="17">
        <v>5</v>
      </c>
      <c r="N61" s="17">
        <v>5</v>
      </c>
      <c r="O61" s="17">
        <v>9</v>
      </c>
      <c r="P61" s="17">
        <v>6</v>
      </c>
      <c r="Q61" s="17">
        <v>5</v>
      </c>
      <c r="R61" s="17">
        <v>4</v>
      </c>
      <c r="S61" s="17">
        <v>2</v>
      </c>
      <c r="T61" s="17">
        <v>2</v>
      </c>
      <c r="U61" s="17">
        <v>4</v>
      </c>
      <c r="V61" s="17">
        <v>3</v>
      </c>
      <c r="W61" s="17">
        <v>3</v>
      </c>
    </row>
    <row r="62" spans="1:23" x14ac:dyDescent="0.25">
      <c r="A62" s="12">
        <f>COUNTIF($B$3:$B$32,"M")</f>
        <v>6</v>
      </c>
      <c r="B62" s="4" t="s">
        <v>324</v>
      </c>
      <c r="C62" s="4" t="s">
        <v>37</v>
      </c>
      <c r="D62" s="4" t="s">
        <v>330</v>
      </c>
      <c r="E62" s="4"/>
      <c r="F62" s="1">
        <v>696.25</v>
      </c>
      <c r="G62" s="13">
        <v>549.18124999999998</v>
      </c>
      <c r="H62" s="1">
        <v>465.26421875</v>
      </c>
      <c r="I62" s="1">
        <v>696.25</v>
      </c>
      <c r="J62" s="1">
        <v>549.18124999999998</v>
      </c>
      <c r="K62" s="1">
        <v>465.26421875</v>
      </c>
      <c r="L62" s="1">
        <v>5103.7124999999996</v>
      </c>
      <c r="M62" s="1">
        <v>3934.8574374999998</v>
      </c>
      <c r="N62" s="1">
        <v>3331.9860015625</v>
      </c>
      <c r="O62" s="1">
        <v>4800</v>
      </c>
      <c r="P62" s="1">
        <v>3973.3333333333335</v>
      </c>
      <c r="Q62" s="1">
        <v>3201.3333333333335</v>
      </c>
      <c r="R62" s="1">
        <v>1500</v>
      </c>
      <c r="S62" s="1">
        <v>1125</v>
      </c>
      <c r="T62" s="1">
        <v>1125</v>
      </c>
      <c r="U62" s="1">
        <v>900</v>
      </c>
      <c r="V62" s="1">
        <v>360</v>
      </c>
      <c r="W62" s="1">
        <v>360</v>
      </c>
    </row>
    <row r="63" spans="1:23" x14ac:dyDescent="0.25">
      <c r="A63" s="4"/>
      <c r="B63" s="4"/>
      <c r="C63" s="4" t="s">
        <v>37</v>
      </c>
      <c r="D63" s="4" t="s">
        <v>329</v>
      </c>
      <c r="E63" s="4"/>
      <c r="F63" s="17">
        <v>4</v>
      </c>
      <c r="G63" s="17">
        <v>4</v>
      </c>
      <c r="H63" s="17">
        <v>4</v>
      </c>
      <c r="I63" s="17">
        <v>4</v>
      </c>
      <c r="J63" s="17">
        <v>4</v>
      </c>
      <c r="K63" s="17">
        <v>4</v>
      </c>
      <c r="L63" s="17">
        <v>4</v>
      </c>
      <c r="M63" s="17">
        <v>4</v>
      </c>
      <c r="N63" s="17">
        <v>4</v>
      </c>
      <c r="O63" s="17">
        <v>3</v>
      </c>
      <c r="P63" s="17">
        <v>3</v>
      </c>
      <c r="Q63" s="17">
        <v>3</v>
      </c>
      <c r="R63" s="17">
        <v>1</v>
      </c>
      <c r="S63" s="17">
        <v>1</v>
      </c>
      <c r="T63" s="17">
        <v>1</v>
      </c>
      <c r="U63" s="17">
        <v>1</v>
      </c>
      <c r="V63" s="17">
        <v>1</v>
      </c>
      <c r="W63" s="17">
        <v>1</v>
      </c>
    </row>
    <row r="64" spans="1:23" x14ac:dyDescent="0.25">
      <c r="A64" s="12">
        <f>COUNTIF($B$3:$B$32,"L")</f>
        <v>7</v>
      </c>
      <c r="B64" s="4" t="s">
        <v>324</v>
      </c>
      <c r="C64" s="4" t="s">
        <v>38</v>
      </c>
      <c r="D64" s="4" t="s">
        <v>330</v>
      </c>
      <c r="E64" s="4"/>
      <c r="F64" s="1">
        <v>848.01731428571441</v>
      </c>
      <c r="G64" s="1">
        <v>760.10738095238105</v>
      </c>
      <c r="H64" s="1">
        <v>676.29722619047618</v>
      </c>
      <c r="I64" s="1">
        <v>848.01731428571441</v>
      </c>
      <c r="J64" s="1">
        <v>760.10738095238105</v>
      </c>
      <c r="K64" s="1">
        <v>676.29722619047618</v>
      </c>
      <c r="L64" s="1">
        <v>4391.6655000000001</v>
      </c>
      <c r="M64" s="1">
        <v>3739.623333333333</v>
      </c>
      <c r="N64" s="1">
        <v>3277.9522499999998</v>
      </c>
      <c r="O64" s="1">
        <v>4391.6655000000001</v>
      </c>
      <c r="P64" s="1">
        <v>3739.623333333333</v>
      </c>
      <c r="Q64" s="1">
        <v>3277.9522499999998</v>
      </c>
      <c r="R64" s="1">
        <v>2060.1971666666668</v>
      </c>
      <c r="S64" s="1">
        <v>1319.0907333333334</v>
      </c>
      <c r="T64" s="1">
        <v>1290.8841300000001</v>
      </c>
      <c r="U64" s="1">
        <v>242.96620000000001</v>
      </c>
      <c r="V64" s="1">
        <v>229.72465000000003</v>
      </c>
      <c r="W64" s="1">
        <v>220.23841750000003</v>
      </c>
    </row>
    <row r="65" spans="1:23" x14ac:dyDescent="0.25">
      <c r="A65" s="4"/>
      <c r="B65" s="4"/>
      <c r="C65" s="4" t="s">
        <v>38</v>
      </c>
      <c r="D65" s="4" t="s">
        <v>329</v>
      </c>
      <c r="E65" s="4"/>
      <c r="F65" s="17">
        <v>7</v>
      </c>
      <c r="G65" s="17">
        <v>7</v>
      </c>
      <c r="H65" s="17">
        <v>7</v>
      </c>
      <c r="I65" s="17">
        <v>7</v>
      </c>
      <c r="J65" s="17">
        <v>7</v>
      </c>
      <c r="K65" s="17">
        <v>7</v>
      </c>
      <c r="L65" s="17">
        <v>6</v>
      </c>
      <c r="M65" s="17">
        <v>6</v>
      </c>
      <c r="N65" s="17">
        <v>6</v>
      </c>
      <c r="O65" s="17">
        <v>6</v>
      </c>
      <c r="P65" s="17">
        <v>6</v>
      </c>
      <c r="Q65" s="17">
        <v>6</v>
      </c>
      <c r="R65" s="17">
        <v>3</v>
      </c>
      <c r="S65" s="17">
        <v>3</v>
      </c>
      <c r="T65" s="17">
        <v>3</v>
      </c>
      <c r="U65" s="17">
        <v>5</v>
      </c>
      <c r="V65" s="17">
        <v>5</v>
      </c>
      <c r="W65" s="17">
        <v>5</v>
      </c>
    </row>
  </sheetData>
  <mergeCells count="6">
    <mergeCell ref="U1:W1"/>
    <mergeCell ref="F1:H1"/>
    <mergeCell ref="I1:K1"/>
    <mergeCell ref="L1:N1"/>
    <mergeCell ref="O1:Q1"/>
    <mergeCell ref="R1:T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30"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48.75"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c r="G3" s="1"/>
      <c r="H3" s="1"/>
      <c r="I3" s="1"/>
      <c r="J3" s="1"/>
      <c r="K3" s="1"/>
      <c r="L3" s="1"/>
      <c r="M3" s="1"/>
      <c r="N3" s="1"/>
      <c r="O3" s="1"/>
      <c r="P3" s="1"/>
      <c r="Q3" s="1"/>
      <c r="R3" s="1"/>
      <c r="S3" s="1"/>
      <c r="T3" s="1"/>
      <c r="U3" s="1"/>
      <c r="V3" s="1"/>
      <c r="W3" s="1"/>
    </row>
    <row r="4" spans="1:23" x14ac:dyDescent="0.25">
      <c r="A4" s="4" t="s">
        <v>1</v>
      </c>
      <c r="B4" s="4" t="s">
        <v>36</v>
      </c>
      <c r="C4" s="4" t="s">
        <v>30</v>
      </c>
      <c r="D4" s="4" t="s">
        <v>52</v>
      </c>
      <c r="E4" s="4" t="s">
        <v>38</v>
      </c>
      <c r="F4" s="1">
        <v>416</v>
      </c>
      <c r="G4" s="1">
        <v>416</v>
      </c>
      <c r="H4" s="1">
        <v>291.2</v>
      </c>
      <c r="I4" s="1">
        <v>378.56</v>
      </c>
      <c r="J4" s="1">
        <v>378.56</v>
      </c>
      <c r="K4" s="1">
        <v>264.99200000000002</v>
      </c>
      <c r="L4" s="1">
        <v>3500</v>
      </c>
      <c r="M4" s="1">
        <v>3500</v>
      </c>
      <c r="N4" s="1">
        <v>2450</v>
      </c>
      <c r="O4" s="1">
        <v>3185</v>
      </c>
      <c r="P4" s="1">
        <v>3185</v>
      </c>
      <c r="Q4" s="1">
        <v>2229.5</v>
      </c>
      <c r="R4" s="1">
        <v>800</v>
      </c>
      <c r="S4" s="1">
        <v>800</v>
      </c>
      <c r="T4" s="1">
        <v>560</v>
      </c>
      <c r="U4" s="1">
        <v>500</v>
      </c>
      <c r="V4" s="1">
        <v>500</v>
      </c>
      <c r="W4" s="1">
        <v>350</v>
      </c>
    </row>
    <row r="5" spans="1:23" x14ac:dyDescent="0.25">
      <c r="A5" s="4" t="s">
        <v>2</v>
      </c>
      <c r="B5" s="4" t="s">
        <v>38</v>
      </c>
      <c r="C5" s="4" t="s">
        <v>30</v>
      </c>
      <c r="D5" s="4" t="s">
        <v>52</v>
      </c>
      <c r="E5" s="4" t="s">
        <v>38</v>
      </c>
      <c r="F5" s="1">
        <v>637.1766370250607</v>
      </c>
      <c r="G5" s="1">
        <v>573.4589733225547</v>
      </c>
      <c r="H5" s="1">
        <v>446.02364591754252</v>
      </c>
      <c r="I5" s="1">
        <v>637.1766370250607</v>
      </c>
      <c r="J5" s="1">
        <v>573.4589733225547</v>
      </c>
      <c r="K5" s="1">
        <v>446.02364591754252</v>
      </c>
      <c r="L5" s="1"/>
      <c r="M5" s="1"/>
      <c r="N5" s="1"/>
      <c r="O5" s="1"/>
      <c r="P5" s="1"/>
      <c r="Q5" s="1"/>
      <c r="R5" s="1">
        <v>1083.2002829426033</v>
      </c>
      <c r="S5" s="1">
        <v>974.88025464834288</v>
      </c>
      <c r="T5" s="1">
        <v>758.24019805982221</v>
      </c>
      <c r="U5" s="1">
        <v>637.1766370250607</v>
      </c>
      <c r="V5" s="1">
        <v>573.4589733225547</v>
      </c>
      <c r="W5" s="1">
        <v>446.02364591754252</v>
      </c>
    </row>
    <row r="6" spans="1:23" x14ac:dyDescent="0.25">
      <c r="A6" s="4" t="s">
        <v>3</v>
      </c>
      <c r="B6" s="4" t="s">
        <v>36</v>
      </c>
      <c r="C6" s="4" t="s">
        <v>30</v>
      </c>
      <c r="D6" s="4" t="s">
        <v>52</v>
      </c>
      <c r="E6" s="4" t="s">
        <v>36</v>
      </c>
      <c r="F6" s="1">
        <v>1221.3401778496363</v>
      </c>
      <c r="G6" s="1"/>
      <c r="H6" s="1"/>
      <c r="I6" s="1">
        <v>1221.3401778496363</v>
      </c>
      <c r="J6" s="1"/>
      <c r="K6" s="1"/>
      <c r="L6" s="1">
        <v>7637.9637833468078</v>
      </c>
      <c r="M6" s="1"/>
      <c r="N6" s="1"/>
      <c r="O6" s="1">
        <v>7637.9637833468078</v>
      </c>
      <c r="P6" s="1"/>
      <c r="Q6" s="1"/>
      <c r="R6" s="1"/>
      <c r="S6" s="1"/>
      <c r="T6" s="1"/>
      <c r="U6" s="1"/>
      <c r="V6" s="1"/>
      <c r="W6" s="1"/>
    </row>
    <row r="7" spans="1:23" x14ac:dyDescent="0.25">
      <c r="A7" s="4" t="s">
        <v>4</v>
      </c>
      <c r="B7" s="4" t="s">
        <v>36</v>
      </c>
      <c r="C7" s="4" t="s">
        <v>30</v>
      </c>
      <c r="D7" s="4" t="s">
        <v>52</v>
      </c>
      <c r="E7" s="4" t="s">
        <v>38</v>
      </c>
      <c r="F7" s="1">
        <v>732.75313257881987</v>
      </c>
      <c r="G7" s="1">
        <v>662.66370250606315</v>
      </c>
      <c r="H7" s="1">
        <v>530.13096200485052</v>
      </c>
      <c r="I7" s="1">
        <v>732.75313257881987</v>
      </c>
      <c r="J7" s="1">
        <v>662.66370250606315</v>
      </c>
      <c r="K7" s="1">
        <v>530.13096200485052</v>
      </c>
      <c r="L7" s="1">
        <v>11469.179466451093</v>
      </c>
      <c r="M7" s="1">
        <v>10832.002829426032</v>
      </c>
      <c r="N7" s="1">
        <v>8665.6022635408262</v>
      </c>
      <c r="O7" s="1">
        <v>11469.179466451093</v>
      </c>
      <c r="P7" s="1">
        <v>10832.002829426032</v>
      </c>
      <c r="Q7" s="1">
        <v>8665.6022635408262</v>
      </c>
      <c r="R7" s="1"/>
      <c r="S7" s="1"/>
      <c r="T7" s="1"/>
      <c r="U7" s="1"/>
      <c r="V7" s="1"/>
      <c r="W7" s="1"/>
    </row>
    <row r="8" spans="1:23" x14ac:dyDescent="0.25">
      <c r="A8" s="4" t="s">
        <v>5</v>
      </c>
      <c r="B8" s="4" t="s">
        <v>37</v>
      </c>
      <c r="C8" s="4" t="s">
        <v>31</v>
      </c>
      <c r="D8" s="4" t="s">
        <v>52</v>
      </c>
      <c r="E8" s="4" t="s">
        <v>37</v>
      </c>
      <c r="F8" s="1">
        <v>535</v>
      </c>
      <c r="G8" s="1">
        <v>535</v>
      </c>
      <c r="H8" s="1">
        <v>535</v>
      </c>
      <c r="I8" s="1">
        <v>535</v>
      </c>
      <c r="J8" s="1">
        <v>535</v>
      </c>
      <c r="K8" s="1">
        <v>535</v>
      </c>
      <c r="L8" s="1">
        <v>3000</v>
      </c>
      <c r="M8" s="1">
        <v>3000</v>
      </c>
      <c r="N8" s="1">
        <v>3000</v>
      </c>
      <c r="O8" s="1">
        <v>3000</v>
      </c>
      <c r="P8" s="1">
        <v>3000</v>
      </c>
      <c r="Q8" s="1">
        <v>3000</v>
      </c>
      <c r="R8" s="13"/>
      <c r="S8" s="13"/>
      <c r="T8" s="13"/>
      <c r="U8" s="13"/>
      <c r="V8" s="13"/>
      <c r="W8" s="13"/>
    </row>
    <row r="9" spans="1:23" x14ac:dyDescent="0.25">
      <c r="A9" s="4" t="s">
        <v>6</v>
      </c>
      <c r="B9" s="4" t="s">
        <v>36</v>
      </c>
      <c r="C9" s="4" t="s">
        <v>31</v>
      </c>
      <c r="D9" s="4" t="s">
        <v>41</v>
      </c>
      <c r="E9" s="4" t="s">
        <v>36</v>
      </c>
      <c r="F9" s="1"/>
      <c r="G9" s="1"/>
      <c r="H9" s="1"/>
      <c r="I9" s="1"/>
      <c r="J9" s="1"/>
      <c r="K9" s="1"/>
      <c r="L9" s="1"/>
      <c r="M9" s="1"/>
      <c r="N9" s="1"/>
      <c r="O9" s="1">
        <v>1200</v>
      </c>
      <c r="P9" s="1">
        <v>1200</v>
      </c>
      <c r="Q9" s="1"/>
      <c r="R9" s="1"/>
      <c r="S9" s="1"/>
      <c r="T9" s="1"/>
      <c r="U9" s="1"/>
      <c r="V9" s="1"/>
      <c r="W9" s="1"/>
    </row>
    <row r="10" spans="1:23" x14ac:dyDescent="0.25">
      <c r="A10" s="4" t="s">
        <v>7</v>
      </c>
      <c r="B10" s="4" t="s">
        <v>36</v>
      </c>
      <c r="C10" s="4" t="s">
        <v>30</v>
      </c>
      <c r="D10" s="4" t="s">
        <v>42</v>
      </c>
      <c r="E10" s="4" t="s">
        <v>37</v>
      </c>
      <c r="F10" s="1"/>
      <c r="G10" s="1"/>
      <c r="H10" s="1"/>
      <c r="I10" s="1"/>
      <c r="J10" s="1"/>
      <c r="K10" s="1"/>
      <c r="L10" s="1"/>
      <c r="M10" s="1"/>
      <c r="N10" s="1"/>
      <c r="O10" s="1"/>
      <c r="P10" s="1"/>
      <c r="Q10" s="1"/>
      <c r="R10" s="1"/>
      <c r="S10" s="1"/>
      <c r="T10" s="1"/>
      <c r="U10" s="1"/>
      <c r="V10" s="1"/>
      <c r="W10" s="1"/>
    </row>
    <row r="11" spans="1:23" x14ac:dyDescent="0.25">
      <c r="A11" s="4" t="s">
        <v>8</v>
      </c>
      <c r="B11" s="4" t="s">
        <v>36</v>
      </c>
      <c r="C11" s="4" t="s">
        <v>30</v>
      </c>
      <c r="D11" s="4" t="s">
        <v>40</v>
      </c>
      <c r="E11" s="4" t="s">
        <v>36</v>
      </c>
      <c r="F11" s="1">
        <v>600</v>
      </c>
      <c r="G11" s="1"/>
      <c r="H11" s="1"/>
      <c r="I11" s="1">
        <v>600</v>
      </c>
      <c r="J11" s="1"/>
      <c r="K11" s="1"/>
      <c r="L11" s="1">
        <v>18000</v>
      </c>
      <c r="M11" s="1"/>
      <c r="N11" s="1"/>
      <c r="O11" s="1">
        <v>18000</v>
      </c>
      <c r="P11" s="1"/>
      <c r="Q11" s="1"/>
      <c r="R11" s="1">
        <v>3000</v>
      </c>
      <c r="S11" s="1"/>
      <c r="T11" s="1"/>
      <c r="U11" s="1"/>
      <c r="V11" s="1"/>
      <c r="W11" s="1"/>
    </row>
    <row r="12" spans="1:23" x14ac:dyDescent="0.25">
      <c r="A12" s="4" t="s">
        <v>9</v>
      </c>
      <c r="B12" s="4" t="s">
        <v>37</v>
      </c>
      <c r="C12" s="4" t="s">
        <v>30</v>
      </c>
      <c r="D12" s="4" t="s">
        <v>52</v>
      </c>
      <c r="E12" s="4" t="s">
        <v>38</v>
      </c>
      <c r="F12" s="1"/>
      <c r="G12" s="1"/>
      <c r="H12" s="1"/>
      <c r="I12" s="1"/>
      <c r="J12" s="1"/>
      <c r="K12" s="1"/>
      <c r="L12" s="1"/>
      <c r="M12" s="1"/>
      <c r="N12" s="1"/>
      <c r="O12" s="1"/>
      <c r="P12" s="1"/>
      <c r="Q12" s="1"/>
      <c r="R12" s="1"/>
      <c r="S12" s="1"/>
      <c r="T12" s="1"/>
      <c r="U12" s="1"/>
      <c r="V12" s="1"/>
      <c r="W12" s="1"/>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v>917.53435731608738</v>
      </c>
      <c r="G15" s="1">
        <v>917.53435731608738</v>
      </c>
      <c r="H15" s="1">
        <v>917.53435731608738</v>
      </c>
      <c r="I15" s="1">
        <v>917.53435731608738</v>
      </c>
      <c r="J15" s="1">
        <v>917.53435731608738</v>
      </c>
      <c r="K15" s="1">
        <v>917.53435731608738</v>
      </c>
      <c r="L15" s="1">
        <v>4670.0587257477773</v>
      </c>
      <c r="M15" s="1">
        <v>4670.0587257477773</v>
      </c>
      <c r="N15" s="1">
        <v>4670.0587257477773</v>
      </c>
      <c r="O15" s="1">
        <v>4670.0587257477773</v>
      </c>
      <c r="P15" s="1">
        <v>4670.0587257477773</v>
      </c>
      <c r="Q15" s="1">
        <v>4670.0587257477773</v>
      </c>
      <c r="R15" s="1"/>
      <c r="S15" s="1"/>
      <c r="T15" s="1"/>
      <c r="U15" s="1"/>
      <c r="V15" s="1"/>
      <c r="W15" s="1"/>
    </row>
    <row r="16" spans="1:23" x14ac:dyDescent="0.25">
      <c r="A16" s="4" t="s">
        <v>13</v>
      </c>
      <c r="B16" s="4" t="s">
        <v>36</v>
      </c>
      <c r="C16" s="4" t="s">
        <v>31</v>
      </c>
      <c r="D16" s="4" t="s">
        <v>52</v>
      </c>
      <c r="E16" s="4" t="s">
        <v>37</v>
      </c>
      <c r="F16" s="1">
        <v>883.12681891673412</v>
      </c>
      <c r="G16" s="1">
        <v>794.81413702506075</v>
      </c>
      <c r="H16" s="1">
        <v>750.657796079224</v>
      </c>
      <c r="I16" s="1">
        <v>883.12681891673412</v>
      </c>
      <c r="J16" s="1">
        <v>794.81413702506075</v>
      </c>
      <c r="K16" s="1">
        <v>750.657796079224</v>
      </c>
      <c r="L16" s="1">
        <v>3670.1374292643495</v>
      </c>
      <c r="M16" s="1">
        <v>3303.1236863379149</v>
      </c>
      <c r="N16" s="1">
        <v>2807.6551333872276</v>
      </c>
      <c r="O16" s="1">
        <v>3670.1374292643495</v>
      </c>
      <c r="P16" s="1">
        <v>3303.1236863379149</v>
      </c>
      <c r="Q16" s="1">
        <v>2807.6551333872276</v>
      </c>
      <c r="R16" s="1">
        <v>2445.4839329021829</v>
      </c>
      <c r="S16" s="1">
        <v>2200.9355396119649</v>
      </c>
      <c r="T16" s="1">
        <v>2078.6613429668555</v>
      </c>
      <c r="U16" s="1"/>
      <c r="V16" s="1"/>
      <c r="W16" s="1"/>
    </row>
    <row r="17" spans="1:23" x14ac:dyDescent="0.25">
      <c r="A17" s="4" t="s">
        <v>14</v>
      </c>
      <c r="B17" s="4" t="s">
        <v>38</v>
      </c>
      <c r="C17" s="4" t="s">
        <v>32</v>
      </c>
      <c r="D17" s="4" t="s">
        <v>52</v>
      </c>
      <c r="E17" s="4" t="s">
        <v>38</v>
      </c>
      <c r="F17" s="1"/>
      <c r="G17" s="1"/>
      <c r="H17" s="1"/>
      <c r="I17" s="1"/>
      <c r="J17" s="1"/>
      <c r="K17" s="1"/>
      <c r="L17" s="1"/>
      <c r="M17" s="1"/>
      <c r="N17" s="1"/>
      <c r="O17" s="1"/>
      <c r="P17" s="1"/>
      <c r="Q17" s="1"/>
      <c r="R17" s="1"/>
      <c r="S17" s="1"/>
      <c r="T17" s="1"/>
      <c r="U17" s="1"/>
      <c r="V17" s="1"/>
      <c r="W17" s="1"/>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160</v>
      </c>
    </row>
    <row r="19" spans="1:23" x14ac:dyDescent="0.25">
      <c r="A19" s="4" t="s">
        <v>16</v>
      </c>
      <c r="B19" s="4" t="s">
        <v>36</v>
      </c>
      <c r="C19" s="4" t="s">
        <v>31</v>
      </c>
      <c r="D19" s="4" t="s">
        <v>52</v>
      </c>
      <c r="E19" s="4" t="s">
        <v>37</v>
      </c>
      <c r="F19" s="1">
        <v>866.5602263540826</v>
      </c>
      <c r="G19" s="1">
        <v>519.93613581244949</v>
      </c>
      <c r="H19" s="1">
        <v>363.95529506871469</v>
      </c>
      <c r="I19" s="1">
        <v>866.5602263540826</v>
      </c>
      <c r="J19" s="1">
        <v>519.93613581244949</v>
      </c>
      <c r="K19" s="1">
        <v>363.95529506871469</v>
      </c>
      <c r="L19" s="1">
        <v>5352.2837510105101</v>
      </c>
      <c r="M19" s="1">
        <v>3211.3702506063059</v>
      </c>
      <c r="N19" s="1">
        <v>2247.9591754244143</v>
      </c>
      <c r="O19" s="1">
        <v>5352.2837510105101</v>
      </c>
      <c r="P19" s="1">
        <v>3211.3702506063059</v>
      </c>
      <c r="Q19" s="1">
        <v>2247.9591754244143</v>
      </c>
      <c r="R19" s="1"/>
      <c r="S19" s="1"/>
      <c r="T19" s="1"/>
      <c r="U19" s="1"/>
      <c r="V19" s="1"/>
      <c r="W19" s="1"/>
    </row>
    <row r="20" spans="1:23" x14ac:dyDescent="0.25">
      <c r="A20" s="4" t="s">
        <v>17</v>
      </c>
      <c r="B20" s="19" t="s">
        <v>37</v>
      </c>
      <c r="C20" s="4" t="s">
        <v>30</v>
      </c>
      <c r="D20" s="4" t="s">
        <v>40</v>
      </c>
      <c r="E20" s="4" t="s">
        <v>38</v>
      </c>
      <c r="F20" s="1">
        <v>544.14884801940184</v>
      </c>
      <c r="G20" s="1">
        <v>544.14884801940184</v>
      </c>
      <c r="H20" s="1"/>
      <c r="I20" s="1">
        <v>544.14884801940184</v>
      </c>
      <c r="J20" s="1">
        <v>544.14884801940184</v>
      </c>
      <c r="K20" s="1"/>
      <c r="L20" s="1">
        <v>2179.1440986257076</v>
      </c>
      <c r="M20" s="1">
        <v>2179.1440986257076</v>
      </c>
      <c r="N20" s="1"/>
      <c r="O20" s="1">
        <v>2179.1440986257076</v>
      </c>
      <c r="P20" s="1">
        <v>2179.1440986257076</v>
      </c>
      <c r="Q20" s="1"/>
      <c r="R20" s="1"/>
      <c r="S20" s="1"/>
      <c r="T20" s="1"/>
      <c r="U20" s="1"/>
      <c r="V20" s="1"/>
      <c r="W20" s="1"/>
    </row>
    <row r="21" spans="1:23" x14ac:dyDescent="0.25">
      <c r="A21" s="4" t="s">
        <v>18</v>
      </c>
      <c r="B21" s="4" t="s">
        <v>38</v>
      </c>
      <c r="C21" s="4" t="s">
        <v>30</v>
      </c>
      <c r="D21" s="4" t="s">
        <v>52</v>
      </c>
      <c r="E21" s="4" t="s">
        <v>38</v>
      </c>
      <c r="F21" s="1">
        <v>637.1766370250607</v>
      </c>
      <c r="G21" s="1">
        <v>541.60014147130164</v>
      </c>
      <c r="H21" s="1">
        <v>541.60014147130164</v>
      </c>
      <c r="I21" s="1">
        <v>637.1766370250607</v>
      </c>
      <c r="J21" s="1">
        <v>541.60014147130164</v>
      </c>
      <c r="K21" s="1">
        <v>541.60014147130164</v>
      </c>
      <c r="L21" s="1">
        <v>5097.4130962004856</v>
      </c>
      <c r="M21" s="1">
        <v>4332.8011317704131</v>
      </c>
      <c r="N21" s="1">
        <v>4332.8011317704131</v>
      </c>
      <c r="O21" s="1">
        <v>5097.4130962004856</v>
      </c>
      <c r="P21" s="1">
        <v>4332.8011317704131</v>
      </c>
      <c r="Q21" s="1">
        <v>4332.8011317704131</v>
      </c>
      <c r="R21" s="1">
        <v>2344.8100242522232</v>
      </c>
      <c r="S21" s="1">
        <v>1911.5299110751821</v>
      </c>
      <c r="T21" s="1">
        <v>1911.5299110751821</v>
      </c>
      <c r="U21" s="1"/>
      <c r="V21" s="1"/>
      <c r="W21" s="1"/>
    </row>
    <row r="22" spans="1:23" x14ac:dyDescent="0.25">
      <c r="A22" s="4" t="s">
        <v>19</v>
      </c>
      <c r="B22" s="4" t="s">
        <v>36</v>
      </c>
      <c r="C22" s="4" t="s">
        <v>31</v>
      </c>
      <c r="D22" s="4" t="s">
        <v>52</v>
      </c>
      <c r="E22" s="4" t="s">
        <v>36</v>
      </c>
      <c r="F22" s="1"/>
      <c r="G22" s="1"/>
      <c r="H22" s="1"/>
      <c r="I22" s="1"/>
      <c r="J22" s="1"/>
      <c r="K22" s="1"/>
      <c r="L22" s="1"/>
      <c r="M22" s="1"/>
      <c r="N22" s="1"/>
      <c r="O22" s="1"/>
      <c r="P22" s="1"/>
      <c r="Q22" s="1"/>
      <c r="R22" s="1"/>
      <c r="S22" s="1"/>
      <c r="T22" s="1"/>
      <c r="U22" s="1"/>
      <c r="V22" s="1"/>
      <c r="W22" s="1"/>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c r="G24" s="1"/>
      <c r="H24" s="1"/>
      <c r="I24" s="1"/>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c r="G25" s="1"/>
      <c r="H25" s="1"/>
      <c r="I25" s="1"/>
      <c r="J25" s="1"/>
      <c r="K25" s="1"/>
      <c r="L25" s="1"/>
      <c r="M25" s="1"/>
      <c r="N25" s="1"/>
      <c r="O25" s="1"/>
      <c r="P25" s="1"/>
      <c r="Q25" s="1"/>
      <c r="R25" s="1"/>
      <c r="S25" s="1"/>
      <c r="T25" s="1"/>
      <c r="U25" s="1"/>
      <c r="V25" s="1"/>
      <c r="W25" s="1"/>
    </row>
    <row r="26" spans="1:23" x14ac:dyDescent="0.25">
      <c r="A26" s="4" t="s">
        <v>23</v>
      </c>
      <c r="B26" s="4" t="s">
        <v>36</v>
      </c>
      <c r="C26" s="4" t="s">
        <v>30</v>
      </c>
      <c r="D26" s="4" t="s">
        <v>41</v>
      </c>
      <c r="E26" s="4" t="s">
        <v>36</v>
      </c>
      <c r="F26" s="1"/>
      <c r="G26" s="1"/>
      <c r="H26" s="1"/>
      <c r="I26" s="1"/>
      <c r="J26" s="1"/>
      <c r="K26" s="1"/>
      <c r="L26" s="1"/>
      <c r="M26" s="1"/>
      <c r="N26" s="1"/>
      <c r="O26" s="1"/>
      <c r="P26" s="1"/>
      <c r="Q26" s="1"/>
      <c r="R26" s="1"/>
      <c r="S26" s="1"/>
      <c r="T26" s="1"/>
      <c r="U26" s="1"/>
      <c r="V26" s="1"/>
      <c r="W26" s="1"/>
    </row>
    <row r="27" spans="1:23" x14ac:dyDescent="0.25">
      <c r="A27" s="4" t="s">
        <v>24</v>
      </c>
      <c r="B27" s="4" t="s">
        <v>38</v>
      </c>
      <c r="C27" s="4" t="s">
        <v>32</v>
      </c>
      <c r="D27" s="4" t="s">
        <v>52</v>
      </c>
      <c r="E27" s="4" t="s">
        <v>38</v>
      </c>
      <c r="F27" s="1">
        <v>700</v>
      </c>
      <c r="G27" s="1">
        <v>700</v>
      </c>
      <c r="H27" s="1">
        <v>350</v>
      </c>
      <c r="I27" s="1">
        <v>700</v>
      </c>
      <c r="J27" s="1">
        <v>700</v>
      </c>
      <c r="K27" s="1">
        <v>350</v>
      </c>
      <c r="L27" s="1">
        <v>7000</v>
      </c>
      <c r="M27" s="1">
        <v>7000</v>
      </c>
      <c r="N27" s="1">
        <v>3500</v>
      </c>
      <c r="O27" s="1">
        <v>7000</v>
      </c>
      <c r="P27" s="1">
        <v>7000</v>
      </c>
      <c r="Q27" s="1">
        <v>3500</v>
      </c>
      <c r="R27" s="1"/>
      <c r="S27" s="1"/>
      <c r="T27" s="1"/>
      <c r="U27" s="1"/>
      <c r="V27" s="1"/>
      <c r="W27" s="1"/>
    </row>
    <row r="28" spans="1:23" x14ac:dyDescent="0.25">
      <c r="A28" s="4" t="s">
        <v>25</v>
      </c>
      <c r="B28" s="4" t="s">
        <v>38</v>
      </c>
      <c r="C28" s="4" t="s">
        <v>32</v>
      </c>
      <c r="D28" s="4" t="s">
        <v>41</v>
      </c>
      <c r="E28" s="4" t="s">
        <v>38</v>
      </c>
      <c r="F28" s="1">
        <v>700</v>
      </c>
      <c r="G28" s="1">
        <v>630</v>
      </c>
      <c r="H28" s="1">
        <v>630</v>
      </c>
      <c r="I28" s="1">
        <v>700</v>
      </c>
      <c r="J28" s="1">
        <v>630</v>
      </c>
      <c r="K28" s="1">
        <v>630</v>
      </c>
      <c r="L28" s="1">
        <v>700</v>
      </c>
      <c r="M28" s="1">
        <v>630</v>
      </c>
      <c r="N28" s="1">
        <v>630</v>
      </c>
      <c r="O28" s="1">
        <v>700</v>
      </c>
      <c r="P28" s="1">
        <v>630</v>
      </c>
      <c r="Q28" s="1">
        <v>630</v>
      </c>
      <c r="R28" s="1"/>
      <c r="S28" s="1"/>
      <c r="T28" s="1"/>
      <c r="U28" s="1">
        <v>200</v>
      </c>
      <c r="V28" s="1">
        <v>200</v>
      </c>
      <c r="W28" s="1">
        <v>200</v>
      </c>
    </row>
    <row r="29" spans="1:23" x14ac:dyDescent="0.25">
      <c r="A29" s="4" t="s">
        <v>26</v>
      </c>
      <c r="B29" s="4" t="s">
        <v>37</v>
      </c>
      <c r="C29" s="4" t="s">
        <v>32</v>
      </c>
      <c r="D29" s="4" t="s">
        <v>41</v>
      </c>
      <c r="E29" s="4" t="s">
        <v>36</v>
      </c>
      <c r="F29" s="1">
        <v>1000</v>
      </c>
      <c r="G29" s="1">
        <v>1000</v>
      </c>
      <c r="H29" s="1">
        <v>1000</v>
      </c>
      <c r="I29" s="1">
        <v>1000</v>
      </c>
      <c r="J29" s="1">
        <v>1000</v>
      </c>
      <c r="K29" s="1">
        <v>1000</v>
      </c>
      <c r="L29" s="1">
        <v>1000</v>
      </c>
      <c r="M29" s="1">
        <v>1000</v>
      </c>
      <c r="N29" s="1">
        <v>1000</v>
      </c>
      <c r="O29" s="1">
        <v>1000</v>
      </c>
      <c r="P29" s="1">
        <v>1000</v>
      </c>
      <c r="Q29" s="1">
        <v>1000</v>
      </c>
      <c r="R29" s="1"/>
      <c r="S29" s="1"/>
      <c r="T29" s="1"/>
      <c r="U29" s="1"/>
      <c r="V29" s="1"/>
      <c r="W29" s="1"/>
    </row>
    <row r="30" spans="1:23" x14ac:dyDescent="0.25">
      <c r="A30" s="4" t="s">
        <v>27</v>
      </c>
      <c r="B30" s="4" t="s">
        <v>38</v>
      </c>
      <c r="C30" s="4" t="s">
        <v>32</v>
      </c>
      <c r="D30" s="4" t="s">
        <v>52</v>
      </c>
      <c r="E30" s="4" t="s">
        <v>38</v>
      </c>
      <c r="F30" s="1">
        <v>878.98670000000004</v>
      </c>
      <c r="G30" s="1">
        <v>599.02250000000004</v>
      </c>
      <c r="H30" s="1">
        <v>569.0713750000001</v>
      </c>
      <c r="I30" s="1">
        <v>878.98670000000004</v>
      </c>
      <c r="J30" s="1">
        <v>599.02250000000004</v>
      </c>
      <c r="K30" s="1">
        <v>569.0713750000001</v>
      </c>
      <c r="L30" s="1">
        <v>5271.3980000000001</v>
      </c>
      <c r="M30" s="1">
        <v>3594.1350000000002</v>
      </c>
      <c r="N30" s="1">
        <v>3414.4282500000004</v>
      </c>
      <c r="O30" s="1">
        <v>5271.3980000000001</v>
      </c>
      <c r="P30" s="1">
        <v>3594.1350000000002</v>
      </c>
      <c r="Q30" s="1">
        <v>3414.4282500000004</v>
      </c>
      <c r="R30" s="1">
        <v>3562.6075000000005</v>
      </c>
      <c r="S30" s="1">
        <v>1692.3962000000001</v>
      </c>
      <c r="T30" s="1">
        <v>1607.77639</v>
      </c>
      <c r="U30" s="1">
        <v>264.83100000000002</v>
      </c>
      <c r="V30" s="1">
        <v>198.62325000000001</v>
      </c>
      <c r="W30" s="1">
        <v>188.69208750000001</v>
      </c>
    </row>
    <row r="31" spans="1:23" x14ac:dyDescent="0.25">
      <c r="A31" s="4" t="s">
        <v>28</v>
      </c>
      <c r="B31" s="4" t="s">
        <v>37</v>
      </c>
      <c r="C31" s="4" t="s">
        <v>30</v>
      </c>
      <c r="D31" s="4" t="s">
        <v>52</v>
      </c>
      <c r="E31" s="4" t="s">
        <v>38</v>
      </c>
      <c r="F31" s="1">
        <v>1121.4308811641069</v>
      </c>
      <c r="G31" s="1">
        <v>1009.2877930476963</v>
      </c>
      <c r="H31" s="1">
        <v>908.35901374292666</v>
      </c>
      <c r="I31" s="1">
        <v>1121.4308811641069</v>
      </c>
      <c r="J31" s="1">
        <v>1009.2877930476963</v>
      </c>
      <c r="K31" s="1">
        <v>908.35901374292666</v>
      </c>
      <c r="L31" s="1">
        <v>9022.4211802748596</v>
      </c>
      <c r="M31" s="1">
        <v>7669.0580032336302</v>
      </c>
      <c r="N31" s="1">
        <v>6902.1522029102671</v>
      </c>
      <c r="O31" s="1">
        <v>9022.4211802748596</v>
      </c>
      <c r="P31" s="1">
        <v>7217.9369442198877</v>
      </c>
      <c r="Q31" s="1">
        <v>6902.1522029102671</v>
      </c>
      <c r="R31" s="1">
        <v>2166.4005658852066</v>
      </c>
      <c r="S31" s="1">
        <v>1949.760509296686</v>
      </c>
      <c r="T31" s="1">
        <v>1754.7844583670174</v>
      </c>
      <c r="U31" s="1">
        <v>1274.3532740501214</v>
      </c>
      <c r="V31" s="1">
        <v>892.04729183508493</v>
      </c>
      <c r="W31" s="1">
        <v>802.84256265157649</v>
      </c>
    </row>
    <row r="32" spans="1:23" x14ac:dyDescent="0.25">
      <c r="A32" s="4" t="s">
        <v>29</v>
      </c>
      <c r="B32" s="4" t="s">
        <v>36</v>
      </c>
      <c r="C32" s="4" t="s">
        <v>31</v>
      </c>
      <c r="D32" s="4" t="s">
        <v>52</v>
      </c>
      <c r="E32" s="4" t="s">
        <v>36</v>
      </c>
      <c r="F32" s="1"/>
      <c r="G32" s="13"/>
      <c r="H32" s="1"/>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786.38075874994684</v>
      </c>
      <c r="G34" s="1">
        <v>702.55685814827154</v>
      </c>
      <c r="H34" s="1">
        <v>632.56453666254049</v>
      </c>
      <c r="I34" s="1">
        <v>773.35760085521008</v>
      </c>
      <c r="J34" s="1">
        <v>688.00156403062454</v>
      </c>
      <c r="K34" s="1">
        <v>617.80153666254046</v>
      </c>
      <c r="L34" s="1">
        <v>5797.4444183845326</v>
      </c>
      <c r="M34" s="1">
        <v>4441.443357859237</v>
      </c>
      <c r="N34" s="1">
        <v>3875.8037921853957</v>
      </c>
      <c r="O34" s="1">
        <v>5444.1578700485043</v>
      </c>
      <c r="P34" s="1">
        <v>4099.8219215725912</v>
      </c>
      <c r="Q34" s="1">
        <v>3741.1037921853945</v>
      </c>
      <c r="R34" s="1">
        <v>2200.3574722831736</v>
      </c>
      <c r="S34" s="1">
        <v>1588.2504024386963</v>
      </c>
      <c r="T34" s="1">
        <v>1445.1653834114795</v>
      </c>
      <c r="U34" s="1">
        <v>410.79511388439778</v>
      </c>
      <c r="V34" s="1">
        <v>346.76618939470495</v>
      </c>
      <c r="W34" s="1">
        <v>295.00728700863988</v>
      </c>
    </row>
    <row r="35" spans="1:23" x14ac:dyDescent="0.25">
      <c r="A35" s="4"/>
      <c r="B35" s="4"/>
      <c r="C35" s="4"/>
      <c r="D35" s="20" t="s">
        <v>329</v>
      </c>
      <c r="E35" s="4"/>
      <c r="F35" s="14">
        <v>19</v>
      </c>
      <c r="G35" s="14">
        <v>17</v>
      </c>
      <c r="H35" s="14">
        <v>16</v>
      </c>
      <c r="I35" s="14">
        <v>19</v>
      </c>
      <c r="J35" s="14">
        <v>17</v>
      </c>
      <c r="K35" s="14">
        <v>16</v>
      </c>
      <c r="L35" s="14">
        <v>18</v>
      </c>
      <c r="M35" s="14">
        <v>16</v>
      </c>
      <c r="N35" s="14">
        <v>15</v>
      </c>
      <c r="O35" s="14">
        <v>19</v>
      </c>
      <c r="P35" s="14">
        <v>17</v>
      </c>
      <c r="Q35" s="14">
        <v>15</v>
      </c>
      <c r="R35" s="14">
        <v>7</v>
      </c>
      <c r="S35" s="14">
        <v>6</v>
      </c>
      <c r="T35" s="14">
        <v>6</v>
      </c>
      <c r="U35" s="14">
        <v>8</v>
      </c>
      <c r="V35" s="14">
        <v>8</v>
      </c>
      <c r="W35" s="14">
        <v>8</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904.26803556992729</v>
      </c>
      <c r="G37" s="16">
        <v>883.33333333333337</v>
      </c>
      <c r="H37" s="16">
        <v>883.33333333333337</v>
      </c>
      <c r="I37" s="16">
        <v>862.26803556992729</v>
      </c>
      <c r="J37" s="16">
        <v>813.33333333333337</v>
      </c>
      <c r="K37" s="16">
        <v>813.33333333333337</v>
      </c>
      <c r="L37" s="16">
        <v>7384.3927566693619</v>
      </c>
      <c r="M37" s="16">
        <v>3547.1333333333332</v>
      </c>
      <c r="N37" s="16">
        <v>3547.1333333333332</v>
      </c>
      <c r="O37" s="16">
        <v>6053.6606305578016</v>
      </c>
      <c r="P37" s="16">
        <v>2510.35</v>
      </c>
      <c r="Q37" s="16">
        <v>2947.1333333333332</v>
      </c>
      <c r="R37" s="16">
        <v>3000</v>
      </c>
      <c r="S37" s="16"/>
      <c r="T37" s="16"/>
      <c r="U37" s="16">
        <v>130</v>
      </c>
      <c r="V37" s="16">
        <v>130</v>
      </c>
      <c r="W37" s="16">
        <v>130</v>
      </c>
    </row>
    <row r="38" spans="1:23" x14ac:dyDescent="0.25">
      <c r="A38" s="12"/>
      <c r="B38" s="4"/>
      <c r="C38" s="4" t="s">
        <v>36</v>
      </c>
      <c r="D38" s="4" t="s">
        <v>329</v>
      </c>
      <c r="E38" s="4"/>
      <c r="F38" s="17">
        <v>5</v>
      </c>
      <c r="G38" s="17">
        <v>3</v>
      </c>
      <c r="H38" s="17">
        <v>3</v>
      </c>
      <c r="I38" s="17">
        <v>5</v>
      </c>
      <c r="J38" s="17">
        <v>3</v>
      </c>
      <c r="K38" s="17">
        <v>3</v>
      </c>
      <c r="L38" s="17">
        <v>5</v>
      </c>
      <c r="M38" s="17">
        <v>3</v>
      </c>
      <c r="N38" s="17">
        <v>3</v>
      </c>
      <c r="O38" s="17">
        <v>6</v>
      </c>
      <c r="P38" s="17">
        <v>4</v>
      </c>
      <c r="Q38" s="17">
        <v>3</v>
      </c>
      <c r="R38" s="17">
        <v>1</v>
      </c>
      <c r="S38" s="17">
        <v>0</v>
      </c>
      <c r="T38" s="17">
        <v>0</v>
      </c>
      <c r="U38" s="17">
        <v>2</v>
      </c>
      <c r="V38" s="17">
        <v>2</v>
      </c>
      <c r="W38" s="17">
        <v>2</v>
      </c>
    </row>
    <row r="39" spans="1:23" x14ac:dyDescent="0.25">
      <c r="A39" s="12">
        <f>COUNTIF($E$3:$E$32,"M")</f>
        <v>8</v>
      </c>
      <c r="B39" s="4" t="s">
        <v>324</v>
      </c>
      <c r="C39" s="4" t="s">
        <v>37</v>
      </c>
      <c r="D39" s="4" t="s">
        <v>330</v>
      </c>
      <c r="E39" s="4"/>
      <c r="F39" s="1">
        <v>810.44428051738089</v>
      </c>
      <c r="G39" s="1">
        <v>723.4569260307195</v>
      </c>
      <c r="H39" s="1">
        <v>640.92948969280519</v>
      </c>
      <c r="I39" s="1">
        <v>810.44428051738089</v>
      </c>
      <c r="J39" s="1">
        <v>723.4569260307195</v>
      </c>
      <c r="K39" s="1">
        <v>640.92948969280519</v>
      </c>
      <c r="L39" s="1">
        <v>4638.4959812045272</v>
      </c>
      <c r="M39" s="1">
        <v>4136.9105325383989</v>
      </c>
      <c r="N39" s="1">
        <v>3520.1346069118836</v>
      </c>
      <c r="O39" s="1">
        <v>4638.4959812045272</v>
      </c>
      <c r="P39" s="1">
        <v>4136.9105325383989</v>
      </c>
      <c r="Q39" s="1">
        <v>3520.1346069118836</v>
      </c>
      <c r="R39" s="1">
        <v>2445.4839329021829</v>
      </c>
      <c r="S39" s="1">
        <v>2200.9355396119649</v>
      </c>
      <c r="T39" s="1">
        <v>2078.6613429668555</v>
      </c>
      <c r="U39" s="1">
        <v>150</v>
      </c>
      <c r="V39" s="1">
        <v>150</v>
      </c>
      <c r="W39" s="1">
        <v>112.5</v>
      </c>
    </row>
    <row r="40" spans="1:23" x14ac:dyDescent="0.25">
      <c r="A40" s="12"/>
      <c r="B40" s="4"/>
      <c r="C40" s="4" t="s">
        <v>37</v>
      </c>
      <c r="D40" s="4" t="s">
        <v>329</v>
      </c>
      <c r="E40" s="4"/>
      <c r="F40" s="17">
        <v>5</v>
      </c>
      <c r="G40" s="17">
        <v>5</v>
      </c>
      <c r="H40" s="17">
        <v>5</v>
      </c>
      <c r="I40" s="17">
        <v>5</v>
      </c>
      <c r="J40" s="17">
        <v>5</v>
      </c>
      <c r="K40" s="17">
        <v>5</v>
      </c>
      <c r="L40" s="17">
        <v>5</v>
      </c>
      <c r="M40" s="17">
        <v>5</v>
      </c>
      <c r="N40" s="17">
        <v>5</v>
      </c>
      <c r="O40" s="17">
        <v>5</v>
      </c>
      <c r="P40" s="17">
        <v>5</v>
      </c>
      <c r="Q40" s="17">
        <v>5</v>
      </c>
      <c r="R40" s="17">
        <v>1</v>
      </c>
      <c r="S40" s="17">
        <v>1</v>
      </c>
      <c r="T40" s="17">
        <v>1</v>
      </c>
      <c r="U40" s="17">
        <v>1</v>
      </c>
      <c r="V40" s="17">
        <v>1</v>
      </c>
      <c r="W40" s="17">
        <v>1</v>
      </c>
    </row>
    <row r="41" spans="1:23" x14ac:dyDescent="0.25">
      <c r="A41" s="12">
        <f>COUNTIF($E$3:$E$32,"L")</f>
        <v>11</v>
      </c>
      <c r="B41" s="4" t="s">
        <v>324</v>
      </c>
      <c r="C41" s="4" t="s">
        <v>38</v>
      </c>
      <c r="D41" s="4" t="s">
        <v>330</v>
      </c>
      <c r="E41" s="4"/>
      <c r="F41" s="1">
        <v>707.51920397916115</v>
      </c>
      <c r="G41" s="1">
        <v>630.68688426300196</v>
      </c>
      <c r="H41" s="1">
        <v>533.29814226707765</v>
      </c>
      <c r="I41" s="1">
        <v>703.35920397916118</v>
      </c>
      <c r="J41" s="1">
        <v>626.52688426300199</v>
      </c>
      <c r="K41" s="1">
        <v>530.0221422670777</v>
      </c>
      <c r="L41" s="1">
        <v>5529.9444801940181</v>
      </c>
      <c r="M41" s="1">
        <v>4967.1426328819734</v>
      </c>
      <c r="N41" s="1">
        <v>4270.7119783173575</v>
      </c>
      <c r="O41" s="1">
        <v>5490.5694801940181</v>
      </c>
      <c r="P41" s="1">
        <v>4871.3775005052548</v>
      </c>
      <c r="Q41" s="1">
        <v>4239.2119783173575</v>
      </c>
      <c r="R41" s="1">
        <v>1991.4036746160068</v>
      </c>
      <c r="S41" s="1">
        <v>1465.7133750040423</v>
      </c>
      <c r="T41" s="1">
        <v>1318.4661915004044</v>
      </c>
      <c r="U41" s="1">
        <v>575.27218221503642</v>
      </c>
      <c r="V41" s="1">
        <v>472.8259030315279</v>
      </c>
      <c r="W41" s="1">
        <v>397.5116592138238</v>
      </c>
    </row>
    <row r="42" spans="1:23" x14ac:dyDescent="0.25">
      <c r="A42" s="4"/>
      <c r="B42" s="4"/>
      <c r="C42" s="4" t="s">
        <v>38</v>
      </c>
      <c r="D42" s="4" t="s">
        <v>329</v>
      </c>
      <c r="E42" s="4"/>
      <c r="F42" s="17">
        <v>9</v>
      </c>
      <c r="G42" s="17">
        <v>9</v>
      </c>
      <c r="H42" s="17">
        <v>8</v>
      </c>
      <c r="I42" s="17">
        <v>9</v>
      </c>
      <c r="J42" s="17">
        <v>9</v>
      </c>
      <c r="K42" s="17">
        <v>8</v>
      </c>
      <c r="L42" s="17">
        <v>8</v>
      </c>
      <c r="M42" s="17">
        <v>8</v>
      </c>
      <c r="N42" s="17">
        <v>7</v>
      </c>
      <c r="O42" s="17">
        <v>8</v>
      </c>
      <c r="P42" s="17">
        <v>8</v>
      </c>
      <c r="Q42" s="17">
        <v>7</v>
      </c>
      <c r="R42" s="17">
        <v>5</v>
      </c>
      <c r="S42" s="17">
        <v>5</v>
      </c>
      <c r="T42" s="17">
        <v>5</v>
      </c>
      <c r="U42" s="17">
        <v>5</v>
      </c>
      <c r="V42" s="17">
        <v>5</v>
      </c>
      <c r="W42" s="17">
        <v>5</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784.50465553759102</v>
      </c>
      <c r="G44" s="1">
        <v>635.17833831851271</v>
      </c>
      <c r="H44" s="1">
        <v>528.59982292845609</v>
      </c>
      <c r="I44" s="1">
        <v>781.10101917395468</v>
      </c>
      <c r="J44" s="13">
        <v>631.43433831851257</v>
      </c>
      <c r="K44" s="13">
        <v>525.97902292845606</v>
      </c>
      <c r="L44" s="1">
        <v>6102.0796706548108</v>
      </c>
      <c r="M44" s="1">
        <v>5160.2767668193665</v>
      </c>
      <c r="N44" s="1">
        <v>4146.733128559239</v>
      </c>
      <c r="O44" s="1">
        <v>6070.5796706548108</v>
      </c>
      <c r="P44" s="1">
        <v>5075.1522047067292</v>
      </c>
      <c r="Q44" s="1">
        <v>4122.233128559239</v>
      </c>
      <c r="R44" s="1">
        <v>2067.0837176637028</v>
      </c>
      <c r="S44" s="1">
        <v>1588.2504024386963</v>
      </c>
      <c r="T44" s="1">
        <v>1445.1653834114795</v>
      </c>
      <c r="U44" s="1">
        <v>669.09022776879556</v>
      </c>
      <c r="V44" s="1">
        <v>541.0323787894099</v>
      </c>
      <c r="W44" s="1">
        <v>446.88957401727976</v>
      </c>
    </row>
    <row r="45" spans="1:23" x14ac:dyDescent="0.25">
      <c r="A45" s="12"/>
      <c r="B45" s="4"/>
      <c r="C45" s="4" t="s">
        <v>52</v>
      </c>
      <c r="D45" s="4" t="s">
        <v>329</v>
      </c>
      <c r="E45" s="4"/>
      <c r="F45" s="17">
        <v>11</v>
      </c>
      <c r="G45" s="17">
        <v>10</v>
      </c>
      <c r="H45" s="17">
        <v>10</v>
      </c>
      <c r="I45" s="17">
        <v>11</v>
      </c>
      <c r="J45" s="18">
        <v>10</v>
      </c>
      <c r="K45" s="18">
        <v>10</v>
      </c>
      <c r="L45" s="17">
        <v>10</v>
      </c>
      <c r="M45" s="17">
        <v>9</v>
      </c>
      <c r="N45" s="17">
        <v>9</v>
      </c>
      <c r="O45" s="17">
        <v>10</v>
      </c>
      <c r="P45" s="17">
        <v>9</v>
      </c>
      <c r="Q45" s="17">
        <v>9</v>
      </c>
      <c r="R45" s="17">
        <v>6</v>
      </c>
      <c r="S45" s="17">
        <v>6</v>
      </c>
      <c r="T45" s="17">
        <v>6</v>
      </c>
      <c r="U45" s="17">
        <v>4</v>
      </c>
      <c r="V45" s="17">
        <v>4</v>
      </c>
      <c r="W45" s="17">
        <v>4</v>
      </c>
    </row>
    <row r="46" spans="1:23" x14ac:dyDescent="0.25">
      <c r="A46" s="12">
        <f>COUNTIF($D$3:$D$32,"CC")</f>
        <v>5</v>
      </c>
      <c r="B46" s="4" t="s">
        <v>324</v>
      </c>
      <c r="C46" s="4" t="s">
        <v>40</v>
      </c>
      <c r="D46" s="4" t="s">
        <v>330</v>
      </c>
      <c r="E46" s="4"/>
      <c r="F46" s="1">
        <v>711.03721200485052</v>
      </c>
      <c r="G46" s="1">
        <v>731.38294933980069</v>
      </c>
      <c r="H46" s="1">
        <v>825</v>
      </c>
      <c r="I46" s="1">
        <v>658.53721200485052</v>
      </c>
      <c r="J46" s="13">
        <v>661.38294933980058</v>
      </c>
      <c r="K46" s="13">
        <v>720</v>
      </c>
      <c r="L46" s="1">
        <v>7615.7860246564269</v>
      </c>
      <c r="M46" s="1">
        <v>3940.1813662085692</v>
      </c>
      <c r="N46" s="1">
        <v>4820.7</v>
      </c>
      <c r="O46" s="1">
        <v>7165.7860246564269</v>
      </c>
      <c r="P46" s="1">
        <v>3340.1813662085692</v>
      </c>
      <c r="Q46" s="1">
        <v>3920.7</v>
      </c>
      <c r="R46" s="1">
        <v>3000</v>
      </c>
      <c r="S46" s="1"/>
      <c r="T46" s="1"/>
      <c r="U46" s="1">
        <v>130</v>
      </c>
      <c r="V46" s="1">
        <v>130</v>
      </c>
      <c r="W46" s="1">
        <v>130</v>
      </c>
    </row>
    <row r="47" spans="1:23" x14ac:dyDescent="0.25">
      <c r="A47" s="12"/>
      <c r="B47" s="4"/>
      <c r="C47" s="4" t="s">
        <v>40</v>
      </c>
      <c r="D47" s="4" t="s">
        <v>329</v>
      </c>
      <c r="E47" s="4"/>
      <c r="F47" s="17">
        <v>4</v>
      </c>
      <c r="G47" s="17">
        <v>3</v>
      </c>
      <c r="H47" s="17">
        <v>2</v>
      </c>
      <c r="I47" s="17">
        <v>4</v>
      </c>
      <c r="J47" s="18">
        <v>3</v>
      </c>
      <c r="K47" s="18">
        <v>2</v>
      </c>
      <c r="L47" s="17">
        <v>4</v>
      </c>
      <c r="M47" s="17">
        <v>3</v>
      </c>
      <c r="N47" s="17">
        <v>2</v>
      </c>
      <c r="O47" s="17">
        <v>4</v>
      </c>
      <c r="P47" s="17">
        <v>3</v>
      </c>
      <c r="Q47" s="17">
        <v>2</v>
      </c>
      <c r="R47" s="17">
        <v>1</v>
      </c>
      <c r="S47" s="17">
        <v>0</v>
      </c>
      <c r="T47" s="17">
        <v>0</v>
      </c>
      <c r="U47" s="17">
        <v>2</v>
      </c>
      <c r="V47" s="17">
        <v>2</v>
      </c>
      <c r="W47" s="17">
        <v>2</v>
      </c>
    </row>
    <row r="48" spans="1:23" x14ac:dyDescent="0.25">
      <c r="A48" s="12">
        <f>COUNTIF($D$3:$D$32,"CR")</f>
        <v>5</v>
      </c>
      <c r="B48" s="4" t="s">
        <v>324</v>
      </c>
      <c r="C48" s="4" t="s">
        <v>41</v>
      </c>
      <c r="D48" s="4" t="s">
        <v>330</v>
      </c>
      <c r="E48" s="4"/>
      <c r="F48" s="1">
        <v>850</v>
      </c>
      <c r="G48" s="1">
        <v>826.66666666666663</v>
      </c>
      <c r="H48" s="1">
        <v>755.83333333333337</v>
      </c>
      <c r="I48" s="1">
        <v>850</v>
      </c>
      <c r="J48" s="13">
        <v>826.66666666666663</v>
      </c>
      <c r="K48" s="13">
        <v>755.83333333333337</v>
      </c>
      <c r="L48" s="1">
        <v>2733.3333333333335</v>
      </c>
      <c r="M48" s="1">
        <v>2710</v>
      </c>
      <c r="N48" s="1">
        <v>2168.3333333333335</v>
      </c>
      <c r="O48" s="1">
        <v>2350</v>
      </c>
      <c r="P48" s="1">
        <v>2332.5</v>
      </c>
      <c r="Q48" s="1">
        <v>2168.3333333333335</v>
      </c>
      <c r="R48" s="1"/>
      <c r="S48" s="1"/>
      <c r="T48" s="1"/>
      <c r="U48" s="1">
        <v>175</v>
      </c>
      <c r="V48" s="1">
        <v>175</v>
      </c>
      <c r="W48" s="1">
        <v>156.25</v>
      </c>
    </row>
    <row r="49" spans="1:23" x14ac:dyDescent="0.25">
      <c r="A49" s="12"/>
      <c r="B49" s="4"/>
      <c r="C49" s="4" t="s">
        <v>41</v>
      </c>
      <c r="D49" s="4" t="s">
        <v>329</v>
      </c>
      <c r="E49" s="4"/>
      <c r="F49" s="17">
        <v>3</v>
      </c>
      <c r="G49" s="17">
        <v>3</v>
      </c>
      <c r="H49" s="17">
        <v>3</v>
      </c>
      <c r="I49" s="17">
        <v>3</v>
      </c>
      <c r="J49" s="18">
        <v>3</v>
      </c>
      <c r="K49" s="18">
        <v>3</v>
      </c>
      <c r="L49" s="17">
        <v>3</v>
      </c>
      <c r="M49" s="17">
        <v>3</v>
      </c>
      <c r="N49" s="17">
        <v>3</v>
      </c>
      <c r="O49" s="17">
        <v>4</v>
      </c>
      <c r="P49" s="17">
        <v>4</v>
      </c>
      <c r="Q49" s="17">
        <v>3</v>
      </c>
      <c r="R49" s="17">
        <v>0</v>
      </c>
      <c r="S49" s="17">
        <v>0</v>
      </c>
      <c r="T49" s="17">
        <v>0</v>
      </c>
      <c r="U49" s="17">
        <v>2</v>
      </c>
      <c r="V49" s="17">
        <v>2</v>
      </c>
      <c r="W49" s="17">
        <v>2</v>
      </c>
    </row>
    <row r="50" spans="1:23" x14ac:dyDescent="0.25">
      <c r="A50" s="12">
        <f>COUNTIF($D$3:$D$32,"Hybr")</f>
        <v>3</v>
      </c>
      <c r="B50" s="4" t="s">
        <v>324</v>
      </c>
      <c r="C50" s="4" t="s">
        <v>42</v>
      </c>
      <c r="D50" s="4" t="s">
        <v>330</v>
      </c>
      <c r="E50" s="4"/>
      <c r="F50" s="1">
        <v>917.53435731608738</v>
      </c>
      <c r="G50" s="1">
        <v>917.53435731608738</v>
      </c>
      <c r="H50" s="1">
        <v>917.53435731608738</v>
      </c>
      <c r="I50" s="1">
        <v>917.53435731608738</v>
      </c>
      <c r="J50" s="13">
        <v>917.53435731608738</v>
      </c>
      <c r="K50" s="13">
        <v>917.53435731608738</v>
      </c>
      <c r="L50" s="1">
        <v>4670.0587257477773</v>
      </c>
      <c r="M50" s="1">
        <v>4670.0587257477773</v>
      </c>
      <c r="N50" s="1">
        <v>4670.0587257477773</v>
      </c>
      <c r="O50" s="1">
        <v>4670.0587257477773</v>
      </c>
      <c r="P50" s="1">
        <v>4670.0587257477773</v>
      </c>
      <c r="Q50" s="1">
        <v>4670.0587257477773</v>
      </c>
      <c r="R50" s="1"/>
      <c r="S50" s="1"/>
      <c r="T50" s="1"/>
      <c r="U50" s="1"/>
      <c r="V50" s="1"/>
      <c r="W50" s="1"/>
    </row>
    <row r="51" spans="1:23" x14ac:dyDescent="0.25">
      <c r="A51" s="4"/>
      <c r="B51" s="4"/>
      <c r="C51" s="4" t="s">
        <v>42</v>
      </c>
      <c r="D51" s="4" t="s">
        <v>329</v>
      </c>
      <c r="E51" s="4"/>
      <c r="F51" s="17">
        <v>1</v>
      </c>
      <c r="G51" s="17">
        <v>1</v>
      </c>
      <c r="H51" s="17">
        <v>1</v>
      </c>
      <c r="I51" s="17">
        <v>1</v>
      </c>
      <c r="J51" s="18">
        <v>1</v>
      </c>
      <c r="K51" s="18">
        <v>1</v>
      </c>
      <c r="L51" s="17">
        <v>1</v>
      </c>
      <c r="M51" s="17">
        <v>1</v>
      </c>
      <c r="N51" s="17">
        <v>1</v>
      </c>
      <c r="O51" s="17">
        <v>1</v>
      </c>
      <c r="P51" s="17">
        <v>1</v>
      </c>
      <c r="Q51" s="17">
        <v>1</v>
      </c>
      <c r="R51" s="17">
        <v>0</v>
      </c>
      <c r="S51" s="17">
        <v>0</v>
      </c>
      <c r="T51" s="17">
        <v>0</v>
      </c>
      <c r="U51" s="17">
        <v>0</v>
      </c>
      <c r="V51" s="17">
        <v>0</v>
      </c>
      <c r="W51" s="17">
        <v>0</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758.61785233090825</v>
      </c>
      <c r="G53" s="1">
        <v>666.38483081187223</v>
      </c>
      <c r="H53" s="1">
        <v>605.80802007545151</v>
      </c>
      <c r="I53" s="1">
        <v>754.45785233090817</v>
      </c>
      <c r="J53" s="1">
        <v>661.03625938330072</v>
      </c>
      <c r="K53" s="1">
        <v>601.44002007545134</v>
      </c>
      <c r="L53" s="1">
        <v>7697.0225438308407</v>
      </c>
      <c r="M53" s="1">
        <v>5530.510798133927</v>
      </c>
      <c r="N53" s="1">
        <v>5404.1228647938569</v>
      </c>
      <c r="O53" s="1">
        <v>7657.6475438308407</v>
      </c>
      <c r="P53" s="1">
        <v>5402.8239549649697</v>
      </c>
      <c r="Q53" s="1">
        <v>5360.0228647938575</v>
      </c>
      <c r="R53" s="1">
        <v>1878.8821746160065</v>
      </c>
      <c r="S53" s="1">
        <v>1409.0426687550528</v>
      </c>
      <c r="T53" s="1">
        <v>1246.1386418755055</v>
      </c>
      <c r="U53" s="1">
        <v>803.84330369172733</v>
      </c>
      <c r="V53" s="1">
        <v>655.16875505254654</v>
      </c>
      <c r="W53" s="1">
        <v>532.95540285637298</v>
      </c>
    </row>
    <row r="54" spans="1:23" x14ac:dyDescent="0.25">
      <c r="A54" s="4"/>
      <c r="B54" s="4"/>
      <c r="C54" s="4" t="s">
        <v>30</v>
      </c>
      <c r="D54" s="4" t="s">
        <v>329</v>
      </c>
      <c r="E54" s="4"/>
      <c r="F54" s="17">
        <v>9</v>
      </c>
      <c r="G54" s="17">
        <v>7</v>
      </c>
      <c r="H54" s="17">
        <v>6</v>
      </c>
      <c r="I54" s="17">
        <v>9</v>
      </c>
      <c r="J54" s="17">
        <v>7</v>
      </c>
      <c r="K54" s="17">
        <v>6</v>
      </c>
      <c r="L54" s="17">
        <v>8</v>
      </c>
      <c r="M54" s="17">
        <v>6</v>
      </c>
      <c r="N54" s="17">
        <v>5</v>
      </c>
      <c r="O54" s="17">
        <v>8</v>
      </c>
      <c r="P54" s="17">
        <v>6</v>
      </c>
      <c r="Q54" s="17">
        <v>5</v>
      </c>
      <c r="R54" s="17">
        <v>5</v>
      </c>
      <c r="S54" s="17">
        <v>4</v>
      </c>
      <c r="T54" s="17">
        <v>4</v>
      </c>
      <c r="U54" s="17">
        <v>3</v>
      </c>
      <c r="V54" s="17">
        <v>3</v>
      </c>
      <c r="W54" s="17">
        <v>3</v>
      </c>
    </row>
    <row r="55" spans="1:23" x14ac:dyDescent="0.25">
      <c r="A55" s="12">
        <f>COUNTIF($C$3:$C$32,"SaaS")</f>
        <v>8</v>
      </c>
      <c r="B55" s="4" t="s">
        <v>324</v>
      </c>
      <c r="C55" s="4" t="s">
        <v>31</v>
      </c>
      <c r="D55" s="4" t="s">
        <v>330</v>
      </c>
      <c r="E55" s="4"/>
      <c r="F55" s="1">
        <v>746.17176131770418</v>
      </c>
      <c r="G55" s="1">
        <v>637.43756820937756</v>
      </c>
      <c r="H55" s="1">
        <v>587.40327278698464</v>
      </c>
      <c r="I55" s="1">
        <v>693.67176131770418</v>
      </c>
      <c r="J55" s="1">
        <v>584.93756820937756</v>
      </c>
      <c r="K55" s="1">
        <v>534.90327278698464</v>
      </c>
      <c r="L55" s="1">
        <v>4505.6052950687144</v>
      </c>
      <c r="M55" s="1">
        <v>3878.623484236055</v>
      </c>
      <c r="N55" s="1">
        <v>3513.9035772029101</v>
      </c>
      <c r="O55" s="1">
        <v>3484.4842360549715</v>
      </c>
      <c r="P55" s="1">
        <v>2982.8987873888441</v>
      </c>
      <c r="Q55" s="1">
        <v>3063.9035772029101</v>
      </c>
      <c r="R55" s="1">
        <v>2445.4839329021829</v>
      </c>
      <c r="S55" s="1">
        <v>2200.9355396119649</v>
      </c>
      <c r="T55" s="1">
        <v>2078.6613429668555</v>
      </c>
      <c r="U55" s="1">
        <v>100</v>
      </c>
      <c r="V55" s="1">
        <v>100</v>
      </c>
      <c r="W55" s="1">
        <v>100</v>
      </c>
    </row>
    <row r="56" spans="1:23" x14ac:dyDescent="0.25">
      <c r="A56" s="4"/>
      <c r="B56" s="4"/>
      <c r="C56" s="4" t="s">
        <v>31</v>
      </c>
      <c r="D56" s="4" t="s">
        <v>329</v>
      </c>
      <c r="E56" s="4"/>
      <c r="F56" s="17">
        <v>4</v>
      </c>
      <c r="G56" s="17">
        <v>4</v>
      </c>
      <c r="H56" s="17">
        <v>4</v>
      </c>
      <c r="I56" s="17">
        <v>4</v>
      </c>
      <c r="J56" s="17">
        <v>4</v>
      </c>
      <c r="K56" s="17">
        <v>4</v>
      </c>
      <c r="L56" s="17">
        <v>4</v>
      </c>
      <c r="M56" s="17">
        <v>4</v>
      </c>
      <c r="N56" s="17">
        <v>4</v>
      </c>
      <c r="O56" s="17">
        <v>5</v>
      </c>
      <c r="P56" s="17">
        <v>5</v>
      </c>
      <c r="Q56" s="17">
        <v>4</v>
      </c>
      <c r="R56" s="17">
        <v>1</v>
      </c>
      <c r="S56" s="17">
        <v>1</v>
      </c>
      <c r="T56" s="17">
        <v>1</v>
      </c>
      <c r="U56" s="17">
        <v>1</v>
      </c>
      <c r="V56" s="17">
        <v>1</v>
      </c>
      <c r="W56" s="17">
        <v>1</v>
      </c>
    </row>
    <row r="57" spans="1:23" x14ac:dyDescent="0.25">
      <c r="A57" s="12">
        <f>COUNTIF($C$3:$C$32,"HW")</f>
        <v>8</v>
      </c>
      <c r="B57" s="4" t="s">
        <v>324</v>
      </c>
      <c r="C57" s="4" t="s">
        <v>32</v>
      </c>
      <c r="D57" s="4" t="s">
        <v>330</v>
      </c>
      <c r="E57" s="4"/>
      <c r="F57" s="1">
        <v>854.83111666666673</v>
      </c>
      <c r="G57" s="1">
        <v>788.17041666666671</v>
      </c>
      <c r="H57" s="1">
        <v>689.42856250000011</v>
      </c>
      <c r="I57" s="1">
        <v>854.83111666666673</v>
      </c>
      <c r="J57" s="1">
        <v>788.17041666666671</v>
      </c>
      <c r="K57" s="1">
        <v>689.42856250000011</v>
      </c>
      <c r="L57" s="1">
        <v>4125.8996666666671</v>
      </c>
      <c r="M57" s="1">
        <v>3727.5891666666671</v>
      </c>
      <c r="N57" s="1">
        <v>2843.4713749999996</v>
      </c>
      <c r="O57" s="1">
        <v>4125.8996666666671</v>
      </c>
      <c r="P57" s="1">
        <v>3727.5891666666671</v>
      </c>
      <c r="Q57" s="1">
        <v>2843.4713749999996</v>
      </c>
      <c r="R57" s="1">
        <v>3562.6075000000005</v>
      </c>
      <c r="S57" s="1">
        <v>1692.3962000000001</v>
      </c>
      <c r="T57" s="1">
        <v>1607.77639</v>
      </c>
      <c r="U57" s="1">
        <v>193.70775</v>
      </c>
      <c r="V57" s="1">
        <v>177.1558125</v>
      </c>
      <c r="W57" s="1">
        <v>165.29802187500002</v>
      </c>
    </row>
    <row r="58" spans="1:23" x14ac:dyDescent="0.25">
      <c r="A58" s="4"/>
      <c r="B58" s="4"/>
      <c r="C58" s="4" t="s">
        <v>32</v>
      </c>
      <c r="D58" s="4" t="s">
        <v>329</v>
      </c>
      <c r="E58" s="4"/>
      <c r="F58" s="17">
        <v>6</v>
      </c>
      <c r="G58" s="17">
        <v>6</v>
      </c>
      <c r="H58" s="17">
        <v>6</v>
      </c>
      <c r="I58" s="17">
        <v>6</v>
      </c>
      <c r="J58" s="17">
        <v>6</v>
      </c>
      <c r="K58" s="17">
        <v>6</v>
      </c>
      <c r="L58" s="17">
        <v>6</v>
      </c>
      <c r="M58" s="17">
        <v>6</v>
      </c>
      <c r="N58" s="17">
        <v>6</v>
      </c>
      <c r="O58" s="17">
        <v>6</v>
      </c>
      <c r="P58" s="17">
        <v>6</v>
      </c>
      <c r="Q58" s="17">
        <v>6</v>
      </c>
      <c r="R58" s="17">
        <v>1</v>
      </c>
      <c r="S58" s="17">
        <v>1</v>
      </c>
      <c r="T58" s="17">
        <v>1</v>
      </c>
      <c r="U58" s="17">
        <v>4</v>
      </c>
      <c r="V58" s="17">
        <v>4</v>
      </c>
      <c r="W58" s="17">
        <v>4</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815.25719033504004</v>
      </c>
      <c r="G60" s="1">
        <v>708.70690466566589</v>
      </c>
      <c r="H60" s="1">
        <v>643.35405863841095</v>
      </c>
      <c r="I60" s="1">
        <v>787.76385700170658</v>
      </c>
      <c r="J60" s="1">
        <v>673.35833323709437</v>
      </c>
      <c r="K60" s="1">
        <v>609.61005863841092</v>
      </c>
      <c r="L60" s="1">
        <v>7175.9581284245032</v>
      </c>
      <c r="M60" s="1">
        <v>5022.5650703025767</v>
      </c>
      <c r="N60" s="1">
        <v>4354.6678997286062</v>
      </c>
      <c r="O60" s="1">
        <v>6366.8623155820533</v>
      </c>
      <c r="P60" s="1">
        <v>4280.3694365147549</v>
      </c>
      <c r="Q60" s="1">
        <v>4066.0250425857494</v>
      </c>
      <c r="R60" s="1">
        <v>2081.827977634061</v>
      </c>
      <c r="S60" s="1">
        <v>1500.4677698059825</v>
      </c>
      <c r="T60" s="1">
        <v>1319.3306714834277</v>
      </c>
      <c r="U60" s="1">
        <v>253.33333333333334</v>
      </c>
      <c r="V60" s="1">
        <v>253.33333333333334</v>
      </c>
      <c r="W60" s="1">
        <v>203.33333333333334</v>
      </c>
    </row>
    <row r="61" spans="1:23" x14ac:dyDescent="0.25">
      <c r="A61" s="4"/>
      <c r="B61" s="4"/>
      <c r="C61" s="4" t="s">
        <v>36</v>
      </c>
      <c r="D61" s="4" t="s">
        <v>329</v>
      </c>
      <c r="E61" s="4"/>
      <c r="F61" s="17">
        <v>9</v>
      </c>
      <c r="G61" s="17">
        <v>7</v>
      </c>
      <c r="H61" s="17">
        <v>7</v>
      </c>
      <c r="I61" s="17">
        <v>9</v>
      </c>
      <c r="J61" s="17">
        <v>7</v>
      </c>
      <c r="K61" s="17">
        <v>7</v>
      </c>
      <c r="L61" s="17">
        <v>9</v>
      </c>
      <c r="M61" s="17">
        <v>7</v>
      </c>
      <c r="N61" s="17">
        <v>7</v>
      </c>
      <c r="O61" s="17">
        <v>10</v>
      </c>
      <c r="P61" s="17">
        <v>8</v>
      </c>
      <c r="Q61" s="17">
        <v>7</v>
      </c>
      <c r="R61" s="17">
        <v>3</v>
      </c>
      <c r="S61" s="17">
        <v>2</v>
      </c>
      <c r="T61" s="17">
        <v>2</v>
      </c>
      <c r="U61" s="17">
        <v>3</v>
      </c>
      <c r="V61" s="17">
        <v>3</v>
      </c>
      <c r="W61" s="17">
        <v>3</v>
      </c>
    </row>
    <row r="62" spans="1:23" x14ac:dyDescent="0.25">
      <c r="A62" s="12">
        <f>COUNTIF($B$3:$B$32,"M")</f>
        <v>6</v>
      </c>
      <c r="B62" s="4" t="s">
        <v>324</v>
      </c>
      <c r="C62" s="4" t="s">
        <v>37</v>
      </c>
      <c r="D62" s="4" t="s">
        <v>330</v>
      </c>
      <c r="E62" s="4"/>
      <c r="F62" s="1">
        <v>800.1449322958772</v>
      </c>
      <c r="G62" s="13">
        <v>772.10916026677455</v>
      </c>
      <c r="H62" s="1">
        <v>814.45300458097552</v>
      </c>
      <c r="I62" s="1">
        <v>800.1449322958772</v>
      </c>
      <c r="J62" s="1">
        <v>772.10916026677455</v>
      </c>
      <c r="K62" s="1">
        <v>814.45300458097552</v>
      </c>
      <c r="L62" s="1">
        <v>3800.3913197251418</v>
      </c>
      <c r="M62" s="1">
        <v>3462.0505254648342</v>
      </c>
      <c r="N62" s="1">
        <v>3634.0507343034224</v>
      </c>
      <c r="O62" s="1">
        <v>3800.3913197251418</v>
      </c>
      <c r="P62" s="1">
        <v>3349.2702607113988</v>
      </c>
      <c r="Q62" s="1">
        <v>3634.0507343034224</v>
      </c>
      <c r="R62" s="1">
        <v>2166.4005658852066</v>
      </c>
      <c r="S62" s="1">
        <v>1949.760509296686</v>
      </c>
      <c r="T62" s="1">
        <v>1754.7844583670174</v>
      </c>
      <c r="U62" s="1">
        <v>1274.3532740501214</v>
      </c>
      <c r="V62" s="1">
        <v>892.04729183508493</v>
      </c>
      <c r="W62" s="1">
        <v>802.84256265157649</v>
      </c>
    </row>
    <row r="63" spans="1:23" x14ac:dyDescent="0.25">
      <c r="A63" s="4"/>
      <c r="B63" s="4"/>
      <c r="C63" s="4" t="s">
        <v>37</v>
      </c>
      <c r="D63" s="4" t="s">
        <v>329</v>
      </c>
      <c r="E63" s="4"/>
      <c r="F63" s="17">
        <v>4</v>
      </c>
      <c r="G63" s="17">
        <v>4</v>
      </c>
      <c r="H63" s="17">
        <v>3</v>
      </c>
      <c r="I63" s="17">
        <v>4</v>
      </c>
      <c r="J63" s="17">
        <v>4</v>
      </c>
      <c r="K63" s="17">
        <v>3</v>
      </c>
      <c r="L63" s="17">
        <v>4</v>
      </c>
      <c r="M63" s="17">
        <v>4</v>
      </c>
      <c r="N63" s="17">
        <v>3</v>
      </c>
      <c r="O63" s="17">
        <v>4</v>
      </c>
      <c r="P63" s="17">
        <v>4</v>
      </c>
      <c r="Q63" s="17">
        <v>3</v>
      </c>
      <c r="R63" s="17">
        <v>1</v>
      </c>
      <c r="S63" s="17">
        <v>1</v>
      </c>
      <c r="T63" s="17">
        <v>1</v>
      </c>
      <c r="U63" s="17">
        <v>1</v>
      </c>
      <c r="V63" s="17">
        <v>1</v>
      </c>
      <c r="W63" s="17">
        <v>1</v>
      </c>
    </row>
    <row r="64" spans="1:23" x14ac:dyDescent="0.25">
      <c r="A64" s="12">
        <f>COUNTIF($B$3:$B$32,"L")</f>
        <v>7</v>
      </c>
      <c r="B64" s="4" t="s">
        <v>324</v>
      </c>
      <c r="C64" s="4" t="s">
        <v>38</v>
      </c>
      <c r="D64" s="4" t="s">
        <v>330</v>
      </c>
      <c r="E64" s="4"/>
      <c r="F64" s="1">
        <v>733.88999567502026</v>
      </c>
      <c r="G64" s="1">
        <v>649.01360246564275</v>
      </c>
      <c r="H64" s="1">
        <v>529.03252706480737</v>
      </c>
      <c r="I64" s="1">
        <v>733.88999567502026</v>
      </c>
      <c r="J64" s="1">
        <v>649.01360246564275</v>
      </c>
      <c r="K64" s="1">
        <v>529.03252706480737</v>
      </c>
      <c r="L64" s="1">
        <v>4913.7622192400977</v>
      </c>
      <c r="M64" s="1">
        <v>4411.3872263540834</v>
      </c>
      <c r="N64" s="1">
        <v>3350.4458763540824</v>
      </c>
      <c r="O64" s="1">
        <v>4913.7622192400977</v>
      </c>
      <c r="P64" s="1">
        <v>4411.3872263540834</v>
      </c>
      <c r="Q64" s="1">
        <v>3350.4458763540824</v>
      </c>
      <c r="R64" s="1">
        <v>2330.2059357316089</v>
      </c>
      <c r="S64" s="1">
        <v>1526.2687885745083</v>
      </c>
      <c r="T64" s="1">
        <v>1425.8488330450016</v>
      </c>
      <c r="U64" s="1">
        <v>313.00190925626521</v>
      </c>
      <c r="V64" s="1">
        <v>280.52055583063867</v>
      </c>
      <c r="W64" s="1">
        <v>236.80393335438566</v>
      </c>
    </row>
    <row r="65" spans="1:23" x14ac:dyDescent="0.25">
      <c r="A65" s="4"/>
      <c r="B65" s="4"/>
      <c r="C65" s="4" t="s">
        <v>38</v>
      </c>
      <c r="D65" s="4" t="s">
        <v>329</v>
      </c>
      <c r="E65" s="4"/>
      <c r="F65" s="17">
        <v>6</v>
      </c>
      <c r="G65" s="17">
        <v>6</v>
      </c>
      <c r="H65" s="17">
        <v>6</v>
      </c>
      <c r="I65" s="17">
        <v>6</v>
      </c>
      <c r="J65" s="17">
        <v>6</v>
      </c>
      <c r="K65" s="17">
        <v>6</v>
      </c>
      <c r="L65" s="17">
        <v>5</v>
      </c>
      <c r="M65" s="17">
        <v>5</v>
      </c>
      <c r="N65" s="17">
        <v>5</v>
      </c>
      <c r="O65" s="17">
        <v>5</v>
      </c>
      <c r="P65" s="17">
        <v>5</v>
      </c>
      <c r="Q65" s="17">
        <v>5</v>
      </c>
      <c r="R65" s="17">
        <v>3</v>
      </c>
      <c r="S65" s="17">
        <v>3</v>
      </c>
      <c r="T65" s="17">
        <v>3</v>
      </c>
      <c r="U65" s="17">
        <v>4</v>
      </c>
      <c r="V65" s="17">
        <v>4</v>
      </c>
      <c r="W65" s="17">
        <v>4</v>
      </c>
    </row>
  </sheetData>
  <mergeCells count="6">
    <mergeCell ref="U1:W1"/>
    <mergeCell ref="F1:H1"/>
    <mergeCell ref="I1:K1"/>
    <mergeCell ref="L1:N1"/>
    <mergeCell ref="O1:Q1"/>
    <mergeCell ref="R1:T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pane xSplit="1" ySplit="2" topLeftCell="B3" activePane="bottomRight" state="frozen"/>
      <selection pane="topRight" activeCell="D1" sqref="D1"/>
      <selection pane="bottomLeft" activeCell="A7" sqref="A7"/>
      <selection pane="bottomRight"/>
    </sheetView>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36"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48.75"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v>671.84247192853059</v>
      </c>
      <c r="G3" s="1">
        <v>620.16228178018207</v>
      </c>
      <c r="H3" s="1">
        <v>310.08114089009104</v>
      </c>
      <c r="I3" s="1">
        <v>671.84247192853059</v>
      </c>
      <c r="J3" s="1">
        <v>620.16228178018207</v>
      </c>
      <c r="K3" s="1">
        <v>310.08114089009104</v>
      </c>
      <c r="L3" s="1">
        <v>2687.3698877141223</v>
      </c>
      <c r="M3" s="1">
        <v>2273.9283665273342</v>
      </c>
      <c r="N3" s="1">
        <v>1136.9641832636671</v>
      </c>
      <c r="O3" s="1">
        <v>2687.3698877141223</v>
      </c>
      <c r="P3" s="1">
        <v>2273.9283665273342</v>
      </c>
      <c r="Q3" s="1">
        <v>1136.9641832636671</v>
      </c>
      <c r="R3" s="1">
        <v>1550.405704450455</v>
      </c>
      <c r="S3" s="1">
        <v>1240.3245635603641</v>
      </c>
      <c r="T3" s="1">
        <v>620.16228178018207</v>
      </c>
      <c r="U3" s="1">
        <v>258.40095074174252</v>
      </c>
      <c r="V3" s="1">
        <v>258.40095074174252</v>
      </c>
      <c r="W3" s="1">
        <v>129.20047537087126</v>
      </c>
    </row>
    <row r="4" spans="1:23" x14ac:dyDescent="0.25">
      <c r="A4" s="4" t="s">
        <v>1</v>
      </c>
      <c r="B4" s="4" t="s">
        <v>36</v>
      </c>
      <c r="C4" s="4" t="s">
        <v>30</v>
      </c>
      <c r="D4" s="4" t="s">
        <v>52</v>
      </c>
      <c r="E4" s="4" t="s">
        <v>38</v>
      </c>
      <c r="F4" s="1">
        <v>729</v>
      </c>
      <c r="G4" s="1">
        <v>729</v>
      </c>
      <c r="H4" s="1">
        <v>510.29999999999995</v>
      </c>
      <c r="I4" s="1">
        <v>663.39</v>
      </c>
      <c r="J4" s="1">
        <v>663.39</v>
      </c>
      <c r="K4" s="1">
        <v>464.37299999999999</v>
      </c>
      <c r="L4" s="1">
        <v>5500</v>
      </c>
      <c r="M4" s="1">
        <v>5500</v>
      </c>
      <c r="N4" s="1">
        <v>3849.9999999999995</v>
      </c>
      <c r="O4" s="1">
        <v>5005</v>
      </c>
      <c r="P4" s="1">
        <v>5005</v>
      </c>
      <c r="Q4" s="1">
        <v>3503.4999999999995</v>
      </c>
      <c r="R4" s="1">
        <v>1000</v>
      </c>
      <c r="S4" s="1">
        <v>1000</v>
      </c>
      <c r="T4" s="1">
        <v>700</v>
      </c>
      <c r="U4" s="1">
        <v>500</v>
      </c>
      <c r="V4" s="1">
        <v>500</v>
      </c>
      <c r="W4" s="1">
        <v>350</v>
      </c>
    </row>
    <row r="5" spans="1:23" x14ac:dyDescent="0.25">
      <c r="A5" s="4" t="s">
        <v>2</v>
      </c>
      <c r="B5" s="4" t="s">
        <v>38</v>
      </c>
      <c r="C5" s="4" t="s">
        <v>30</v>
      </c>
      <c r="D5" s="4" t="s">
        <v>52</v>
      </c>
      <c r="E5" s="4" t="s">
        <v>38</v>
      </c>
      <c r="F5" s="1">
        <v>1033.6038029669701</v>
      </c>
      <c r="G5" s="1">
        <v>1033.6038029669701</v>
      </c>
      <c r="H5" s="1">
        <v>1033.6038029669701</v>
      </c>
      <c r="I5" s="1">
        <v>981.92361281862156</v>
      </c>
      <c r="J5" s="1">
        <v>981.92361281862156</v>
      </c>
      <c r="K5" s="1">
        <v>981.92361281862156</v>
      </c>
      <c r="L5" s="1">
        <v>8785.6323252192451</v>
      </c>
      <c r="M5" s="1">
        <v>8785.6323252192451</v>
      </c>
      <c r="N5" s="1">
        <v>8785.6323252192451</v>
      </c>
      <c r="O5" s="1">
        <v>8785.6323252192451</v>
      </c>
      <c r="P5" s="1">
        <v>8785.6323252192451</v>
      </c>
      <c r="Q5" s="1">
        <v>8785.6323252192451</v>
      </c>
      <c r="R5" s="1"/>
      <c r="S5" s="1"/>
      <c r="T5" s="1"/>
      <c r="U5" s="1">
        <v>578.81812966150324</v>
      </c>
      <c r="V5" s="1">
        <v>578.81812966150324</v>
      </c>
      <c r="W5" s="1">
        <v>578.81812966150324</v>
      </c>
    </row>
    <row r="6" spans="1:23" x14ac:dyDescent="0.25">
      <c r="A6" s="4" t="s">
        <v>3</v>
      </c>
      <c r="B6" s="4" t="s">
        <v>36</v>
      </c>
      <c r="C6" s="4" t="s">
        <v>30</v>
      </c>
      <c r="D6" s="4" t="s">
        <v>52</v>
      </c>
      <c r="E6" s="4" t="s">
        <v>36</v>
      </c>
      <c r="F6" s="1">
        <v>800</v>
      </c>
      <c r="G6" s="1"/>
      <c r="H6" s="1"/>
      <c r="I6" s="1">
        <v>996.64210000000003</v>
      </c>
      <c r="J6" s="1"/>
      <c r="K6" s="1"/>
      <c r="L6" s="1">
        <v>6725.4463000000005</v>
      </c>
      <c r="M6" s="1"/>
      <c r="N6" s="1"/>
      <c r="O6" s="1">
        <v>6725.4463000000005</v>
      </c>
      <c r="P6" s="1"/>
      <c r="Q6" s="1"/>
      <c r="R6" s="1"/>
      <c r="S6" s="1"/>
      <c r="T6" s="1"/>
      <c r="U6" s="1"/>
      <c r="V6" s="1"/>
      <c r="W6" s="1"/>
    </row>
    <row r="7" spans="1:23" x14ac:dyDescent="0.25">
      <c r="A7" s="4" t="s">
        <v>4</v>
      </c>
      <c r="B7" s="4" t="s">
        <v>36</v>
      </c>
      <c r="C7" s="4" t="s">
        <v>30</v>
      </c>
      <c r="D7" s="4" t="s">
        <v>52</v>
      </c>
      <c r="E7" s="4" t="s">
        <v>38</v>
      </c>
      <c r="F7" s="1">
        <v>750</v>
      </c>
      <c r="G7" s="1">
        <v>725</v>
      </c>
      <c r="H7" s="1">
        <v>580</v>
      </c>
      <c r="I7" s="1">
        <v>750</v>
      </c>
      <c r="J7" s="1">
        <v>725</v>
      </c>
      <c r="K7" s="1">
        <v>580</v>
      </c>
      <c r="L7" s="1">
        <v>12000</v>
      </c>
      <c r="M7" s="1">
        <v>10500</v>
      </c>
      <c r="N7" s="1">
        <v>8400</v>
      </c>
      <c r="O7" s="1">
        <v>12000</v>
      </c>
      <c r="P7" s="1">
        <v>10500</v>
      </c>
      <c r="Q7" s="1">
        <v>8400</v>
      </c>
      <c r="R7" s="1"/>
      <c r="S7" s="1"/>
      <c r="T7" s="1"/>
      <c r="U7" s="1"/>
      <c r="V7" s="1"/>
      <c r="W7" s="1"/>
    </row>
    <row r="8" spans="1:23" x14ac:dyDescent="0.25">
      <c r="A8" s="4" t="s">
        <v>5</v>
      </c>
      <c r="B8" s="4" t="s">
        <v>37</v>
      </c>
      <c r="C8" s="4" t="s">
        <v>31</v>
      </c>
      <c r="D8" s="4" t="s">
        <v>52</v>
      </c>
      <c r="E8" s="4" t="s">
        <v>37</v>
      </c>
      <c r="F8" s="1">
        <v>700</v>
      </c>
      <c r="G8" s="1">
        <v>700</v>
      </c>
      <c r="H8" s="1">
        <v>700</v>
      </c>
      <c r="I8" s="1">
        <v>700</v>
      </c>
      <c r="J8" s="1">
        <v>700</v>
      </c>
      <c r="K8" s="1">
        <v>700</v>
      </c>
      <c r="L8" s="1">
        <v>3300</v>
      </c>
      <c r="M8" s="1">
        <v>3300</v>
      </c>
      <c r="N8" s="1">
        <v>3300</v>
      </c>
      <c r="O8" s="1">
        <v>3300</v>
      </c>
      <c r="P8" s="1">
        <v>3300</v>
      </c>
      <c r="Q8" s="1">
        <v>3300</v>
      </c>
      <c r="R8" s="13"/>
      <c r="S8" s="13"/>
      <c r="T8" s="13"/>
      <c r="U8" s="13"/>
      <c r="V8" s="13"/>
      <c r="W8" s="13"/>
    </row>
    <row r="9" spans="1:23" x14ac:dyDescent="0.25">
      <c r="A9" s="4" t="s">
        <v>6</v>
      </c>
      <c r="B9" s="4" t="s">
        <v>36</v>
      </c>
      <c r="C9" s="4" t="s">
        <v>31</v>
      </c>
      <c r="D9" s="4" t="s">
        <v>41</v>
      </c>
      <c r="E9" s="4" t="s">
        <v>36</v>
      </c>
      <c r="F9" s="1"/>
      <c r="G9" s="1"/>
      <c r="H9" s="1"/>
      <c r="I9" s="1"/>
      <c r="J9" s="1"/>
      <c r="K9" s="1"/>
      <c r="L9" s="1"/>
      <c r="M9" s="1"/>
      <c r="N9" s="1"/>
      <c r="O9" s="1">
        <v>1200</v>
      </c>
      <c r="P9" s="1">
        <v>1200</v>
      </c>
      <c r="Q9" s="1"/>
      <c r="R9" s="1"/>
      <c r="S9" s="1"/>
      <c r="T9" s="1"/>
      <c r="U9" s="1"/>
      <c r="V9" s="1"/>
      <c r="W9" s="1"/>
    </row>
    <row r="10" spans="1:23" x14ac:dyDescent="0.25">
      <c r="A10" s="4" t="s">
        <v>7</v>
      </c>
      <c r="B10" s="4" t="s">
        <v>36</v>
      </c>
      <c r="C10" s="4" t="s">
        <v>30</v>
      </c>
      <c r="D10" s="4" t="s">
        <v>42</v>
      </c>
      <c r="E10" s="4" t="s">
        <v>37</v>
      </c>
      <c r="F10" s="1">
        <v>900</v>
      </c>
      <c r="G10" s="1">
        <v>650</v>
      </c>
      <c r="H10" s="1">
        <v>650</v>
      </c>
      <c r="I10" s="1">
        <v>900</v>
      </c>
      <c r="J10" s="1">
        <v>650</v>
      </c>
      <c r="K10" s="1">
        <v>650</v>
      </c>
      <c r="L10" s="1">
        <v>6000</v>
      </c>
      <c r="M10" s="1"/>
      <c r="N10" s="1"/>
      <c r="O10" s="1">
        <v>6000</v>
      </c>
      <c r="P10" s="1"/>
      <c r="Q10" s="1"/>
      <c r="R10" s="1"/>
      <c r="S10" s="1">
        <v>5500</v>
      </c>
      <c r="T10" s="1">
        <v>5500</v>
      </c>
      <c r="U10" s="1">
        <v>200</v>
      </c>
      <c r="V10" s="1">
        <v>150</v>
      </c>
      <c r="W10" s="1">
        <v>150</v>
      </c>
    </row>
    <row r="11" spans="1:23" x14ac:dyDescent="0.25">
      <c r="A11" s="4" t="s">
        <v>8</v>
      </c>
      <c r="B11" s="4" t="s">
        <v>36</v>
      </c>
      <c r="C11" s="4" t="s">
        <v>30</v>
      </c>
      <c r="D11" s="4" t="s">
        <v>40</v>
      </c>
      <c r="E11" s="4" t="s">
        <v>36</v>
      </c>
      <c r="F11" s="1">
        <v>500</v>
      </c>
      <c r="G11" s="1"/>
      <c r="H11" s="1"/>
      <c r="I11" s="1">
        <v>500</v>
      </c>
      <c r="J11" s="1"/>
      <c r="K11" s="1"/>
      <c r="L11" s="1">
        <v>15000</v>
      </c>
      <c r="M11" s="1"/>
      <c r="N11" s="1"/>
      <c r="O11" s="1">
        <v>15000</v>
      </c>
      <c r="P11" s="1"/>
      <c r="Q11" s="1"/>
      <c r="R11" s="1">
        <v>2500</v>
      </c>
      <c r="S11" s="1"/>
      <c r="T11" s="1"/>
      <c r="U11" s="1"/>
      <c r="V11" s="1"/>
      <c r="W11" s="1"/>
    </row>
    <row r="12" spans="1:23" x14ac:dyDescent="0.25">
      <c r="A12" s="4" t="s">
        <v>9</v>
      </c>
      <c r="B12" s="4" t="s">
        <v>37</v>
      </c>
      <c r="C12" s="4" t="s">
        <v>30</v>
      </c>
      <c r="D12" s="4" t="s">
        <v>52</v>
      </c>
      <c r="E12" s="4" t="s">
        <v>38</v>
      </c>
      <c r="F12" s="1"/>
      <c r="G12" s="1"/>
      <c r="H12" s="1"/>
      <c r="I12" s="1"/>
      <c r="J12" s="1"/>
      <c r="K12" s="1"/>
      <c r="L12" s="1"/>
      <c r="M12" s="1"/>
      <c r="N12" s="1"/>
      <c r="O12" s="1"/>
      <c r="P12" s="1"/>
      <c r="Q12" s="1"/>
      <c r="R12" s="1"/>
      <c r="S12" s="1"/>
      <c r="T12" s="1"/>
      <c r="U12" s="1"/>
      <c r="V12" s="1"/>
      <c r="W12" s="1"/>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c r="G15" s="1"/>
      <c r="H15" s="1"/>
      <c r="I15" s="1"/>
      <c r="J15" s="1"/>
      <c r="K15" s="1"/>
      <c r="L15" s="1"/>
      <c r="M15" s="1"/>
      <c r="N15" s="1"/>
      <c r="O15" s="1"/>
      <c r="P15" s="1"/>
      <c r="Q15" s="1"/>
      <c r="R15" s="1"/>
      <c r="S15" s="1"/>
      <c r="T15" s="1"/>
      <c r="U15" s="1"/>
      <c r="V15" s="1"/>
      <c r="W15" s="1"/>
    </row>
    <row r="16" spans="1:23" x14ac:dyDescent="0.25">
      <c r="A16" s="4" t="s">
        <v>13</v>
      </c>
      <c r="B16" s="4" t="s">
        <v>36</v>
      </c>
      <c r="C16" s="4" t="s">
        <v>31</v>
      </c>
      <c r="D16" s="4" t="s">
        <v>52</v>
      </c>
      <c r="E16" s="4" t="s">
        <v>37</v>
      </c>
      <c r="F16" s="1">
        <v>1054.2758790263094</v>
      </c>
      <c r="G16" s="1">
        <v>948.84829112367856</v>
      </c>
      <c r="H16" s="1">
        <v>896.13449717236301</v>
      </c>
      <c r="I16" s="1">
        <v>1054.2758790263094</v>
      </c>
      <c r="J16" s="1">
        <v>948.84829112367856</v>
      </c>
      <c r="K16" s="1">
        <v>896.13449717236301</v>
      </c>
      <c r="L16" s="1">
        <v>4023.8196049504145</v>
      </c>
      <c r="M16" s="1">
        <v>3621.4376444553732</v>
      </c>
      <c r="N16" s="1">
        <v>3078.2219977870673</v>
      </c>
      <c r="O16" s="1">
        <v>4023.8196049504145</v>
      </c>
      <c r="P16" s="1">
        <v>3621.4376444553732</v>
      </c>
      <c r="Q16" s="1">
        <v>3078.2219977870673</v>
      </c>
      <c r="R16" s="1">
        <v>2920.9643471846575</v>
      </c>
      <c r="S16" s="1">
        <v>2628.8679124661917</v>
      </c>
      <c r="T16" s="1">
        <v>2482.8196951069585</v>
      </c>
      <c r="U16" s="1"/>
      <c r="V16" s="1"/>
      <c r="W16" s="1"/>
    </row>
    <row r="17" spans="1:23" x14ac:dyDescent="0.25">
      <c r="A17" s="4" t="s">
        <v>14</v>
      </c>
      <c r="B17" s="4" t="s">
        <v>38</v>
      </c>
      <c r="C17" s="4" t="s">
        <v>32</v>
      </c>
      <c r="D17" s="4" t="s">
        <v>52</v>
      </c>
      <c r="E17" s="4" t="s">
        <v>38</v>
      </c>
      <c r="F17" s="1">
        <v>1500</v>
      </c>
      <c r="G17" s="1">
        <v>800</v>
      </c>
      <c r="H17" s="1">
        <v>800</v>
      </c>
      <c r="I17" s="1">
        <v>1500</v>
      </c>
      <c r="J17" s="1">
        <v>800</v>
      </c>
      <c r="K17" s="1">
        <v>800</v>
      </c>
      <c r="L17" s="1">
        <v>4500</v>
      </c>
      <c r="M17" s="1">
        <v>3000</v>
      </c>
      <c r="N17" s="1">
        <v>3000</v>
      </c>
      <c r="O17" s="1">
        <v>4500</v>
      </c>
      <c r="P17" s="1">
        <v>3000</v>
      </c>
      <c r="Q17" s="1">
        <v>3000</v>
      </c>
      <c r="R17" s="1"/>
      <c r="S17" s="1"/>
      <c r="T17" s="1"/>
      <c r="U17" s="1"/>
      <c r="V17" s="1"/>
      <c r="W17" s="1"/>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160</v>
      </c>
    </row>
    <row r="19" spans="1:23" x14ac:dyDescent="0.25">
      <c r="A19" s="4" t="s">
        <v>16</v>
      </c>
      <c r="B19" s="4" t="s">
        <v>36</v>
      </c>
      <c r="C19" s="4" t="s">
        <v>31</v>
      </c>
      <c r="D19" s="4" t="s">
        <v>52</v>
      </c>
      <c r="E19" s="4" t="s">
        <v>37</v>
      </c>
      <c r="F19" s="1">
        <v>826.88304237357602</v>
      </c>
      <c r="G19" s="1">
        <v>496.12982542414562</v>
      </c>
      <c r="H19" s="1">
        <v>347.29087779690195</v>
      </c>
      <c r="I19" s="1">
        <v>826.88304237357602</v>
      </c>
      <c r="J19" s="1">
        <v>496.12982542414562</v>
      </c>
      <c r="K19" s="1">
        <v>347.29087779690195</v>
      </c>
      <c r="L19" s="1">
        <v>4651.2171133513657</v>
      </c>
      <c r="M19" s="1">
        <v>2790.7302680108191</v>
      </c>
      <c r="N19" s="1">
        <v>1953.5111876075732</v>
      </c>
      <c r="O19" s="1">
        <v>4651.2171133513657</v>
      </c>
      <c r="P19" s="1">
        <v>2790.7302680108191</v>
      </c>
      <c r="Q19" s="1">
        <v>1953.5111876075732</v>
      </c>
      <c r="R19" s="1"/>
      <c r="S19" s="1"/>
      <c r="T19" s="1"/>
      <c r="U19" s="1"/>
      <c r="V19" s="1"/>
      <c r="W19" s="1"/>
    </row>
    <row r="20" spans="1:23" x14ac:dyDescent="0.25">
      <c r="A20" s="4" t="s">
        <v>17</v>
      </c>
      <c r="B20" s="19" t="s">
        <v>37</v>
      </c>
      <c r="C20" s="4" t="s">
        <v>30</v>
      </c>
      <c r="D20" s="4" t="s">
        <v>40</v>
      </c>
      <c r="E20" s="4" t="s">
        <v>38</v>
      </c>
      <c r="F20" s="1">
        <v>516.80190148348504</v>
      </c>
      <c r="G20" s="1">
        <v>516.80190148348504</v>
      </c>
      <c r="H20" s="1"/>
      <c r="I20" s="1">
        <v>516.80190148348504</v>
      </c>
      <c r="J20" s="1">
        <v>516.80190148348504</v>
      </c>
      <c r="K20" s="1"/>
      <c r="L20" s="1">
        <v>2325.6085566756828</v>
      </c>
      <c r="M20" s="1">
        <v>2325.6085566756828</v>
      </c>
      <c r="N20" s="1"/>
      <c r="O20" s="1">
        <v>2325.6085566756828</v>
      </c>
      <c r="P20" s="1">
        <v>2325.6085566756828</v>
      </c>
      <c r="Q20" s="1"/>
      <c r="R20" s="1"/>
      <c r="S20" s="1"/>
      <c r="T20" s="1"/>
      <c r="U20" s="1"/>
      <c r="V20" s="1"/>
      <c r="W20" s="1"/>
    </row>
    <row r="21" spans="1:23" x14ac:dyDescent="0.25">
      <c r="A21" s="4" t="s">
        <v>18</v>
      </c>
      <c r="B21" s="4" t="s">
        <v>38</v>
      </c>
      <c r="C21" s="4" t="s">
        <v>30</v>
      </c>
      <c r="D21" s="4" t="s">
        <v>52</v>
      </c>
      <c r="E21" s="4" t="s">
        <v>38</v>
      </c>
      <c r="F21" s="1">
        <v>465.12171133513652</v>
      </c>
      <c r="G21" s="1">
        <v>392.76944512744865</v>
      </c>
      <c r="H21" s="1">
        <v>392.76944512744865</v>
      </c>
      <c r="I21" s="1">
        <v>465.12171133513652</v>
      </c>
      <c r="J21" s="1">
        <v>392.76944512744865</v>
      </c>
      <c r="K21" s="1">
        <v>392.76944512744865</v>
      </c>
      <c r="L21" s="1">
        <v>3307.5321694943041</v>
      </c>
      <c r="M21" s="1">
        <v>2811.4023440701585</v>
      </c>
      <c r="N21" s="1">
        <v>2811.4023440701585</v>
      </c>
      <c r="O21" s="1">
        <v>3307.5321694943041</v>
      </c>
      <c r="P21" s="1">
        <v>2811.4023440701585</v>
      </c>
      <c r="Q21" s="1">
        <v>2811.4023440701585</v>
      </c>
      <c r="R21" s="1">
        <v>1334.3825096303583</v>
      </c>
      <c r="S21" s="1">
        <v>1033.6038029669701</v>
      </c>
      <c r="T21" s="1">
        <v>1033.6038029669701</v>
      </c>
      <c r="U21" s="1"/>
      <c r="V21" s="1"/>
      <c r="W21" s="1"/>
    </row>
    <row r="22" spans="1:23" x14ac:dyDescent="0.25">
      <c r="A22" s="4" t="s">
        <v>19</v>
      </c>
      <c r="B22" s="4" t="s">
        <v>36</v>
      </c>
      <c r="C22" s="4" t="s">
        <v>31</v>
      </c>
      <c r="D22" s="4" t="s">
        <v>52</v>
      </c>
      <c r="E22" s="4" t="s">
        <v>36</v>
      </c>
      <c r="F22" s="1"/>
      <c r="G22" s="1"/>
      <c r="H22" s="1"/>
      <c r="I22" s="1"/>
      <c r="J22" s="1"/>
      <c r="K22" s="1"/>
      <c r="L22" s="1"/>
      <c r="M22" s="1"/>
      <c r="N22" s="1"/>
      <c r="O22" s="1"/>
      <c r="P22" s="1"/>
      <c r="Q22" s="1"/>
      <c r="R22" s="1"/>
      <c r="S22" s="1"/>
      <c r="T22" s="1"/>
      <c r="U22" s="1"/>
      <c r="V22" s="1"/>
      <c r="W22" s="1"/>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c r="G24" s="1"/>
      <c r="H24" s="1"/>
      <c r="I24" s="1"/>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c r="G25" s="1"/>
      <c r="H25" s="1"/>
      <c r="I25" s="1"/>
      <c r="J25" s="1"/>
      <c r="K25" s="1"/>
      <c r="L25" s="1"/>
      <c r="M25" s="1"/>
      <c r="N25" s="1"/>
      <c r="O25" s="1"/>
      <c r="P25" s="1"/>
      <c r="Q25" s="1"/>
      <c r="R25" s="1"/>
      <c r="S25" s="1"/>
      <c r="T25" s="1"/>
      <c r="U25" s="1"/>
      <c r="V25" s="1"/>
      <c r="W25" s="1"/>
    </row>
    <row r="26" spans="1:23" x14ac:dyDescent="0.25">
      <c r="A26" s="4" t="s">
        <v>23</v>
      </c>
      <c r="B26" s="4" t="s">
        <v>36</v>
      </c>
      <c r="C26" s="4" t="s">
        <v>30</v>
      </c>
      <c r="D26" s="4" t="s">
        <v>41</v>
      </c>
      <c r="E26" s="4" t="s">
        <v>36</v>
      </c>
      <c r="F26" s="1"/>
      <c r="G26" s="1"/>
      <c r="H26" s="1"/>
      <c r="I26" s="1"/>
      <c r="J26" s="1"/>
      <c r="K26" s="1"/>
      <c r="L26" s="1"/>
      <c r="M26" s="1"/>
      <c r="N26" s="1"/>
      <c r="O26" s="1"/>
      <c r="P26" s="1"/>
      <c r="Q26" s="1"/>
      <c r="R26" s="1"/>
      <c r="S26" s="1"/>
      <c r="T26" s="1"/>
      <c r="U26" s="1"/>
      <c r="V26" s="1"/>
      <c r="W26" s="1"/>
    </row>
    <row r="27" spans="1:23" x14ac:dyDescent="0.25">
      <c r="A27" s="4" t="s">
        <v>24</v>
      </c>
      <c r="B27" s="4" t="s">
        <v>38</v>
      </c>
      <c r="C27" s="4" t="s">
        <v>32</v>
      </c>
      <c r="D27" s="4" t="s">
        <v>52</v>
      </c>
      <c r="E27" s="4" t="s">
        <v>38</v>
      </c>
      <c r="F27" s="1">
        <v>700</v>
      </c>
      <c r="G27" s="1">
        <v>700</v>
      </c>
      <c r="H27" s="1">
        <v>350</v>
      </c>
      <c r="I27" s="1">
        <v>700</v>
      </c>
      <c r="J27" s="1">
        <v>700</v>
      </c>
      <c r="K27" s="1">
        <v>350</v>
      </c>
      <c r="L27" s="1">
        <v>7000</v>
      </c>
      <c r="M27" s="1">
        <v>7000</v>
      </c>
      <c r="N27" s="1">
        <v>3500</v>
      </c>
      <c r="O27" s="1">
        <v>7000</v>
      </c>
      <c r="P27" s="1">
        <v>7000</v>
      </c>
      <c r="Q27" s="1">
        <v>3500</v>
      </c>
      <c r="R27" s="1"/>
      <c r="S27" s="1"/>
      <c r="T27" s="1"/>
      <c r="U27" s="1"/>
      <c r="V27" s="1"/>
      <c r="W27" s="1"/>
    </row>
    <row r="28" spans="1:23" x14ac:dyDescent="0.25">
      <c r="A28" s="4" t="s">
        <v>25</v>
      </c>
      <c r="B28" s="4" t="s">
        <v>38</v>
      </c>
      <c r="C28" s="4" t="s">
        <v>32</v>
      </c>
      <c r="D28" s="4" t="s">
        <v>41</v>
      </c>
      <c r="E28" s="4" t="s">
        <v>38</v>
      </c>
      <c r="F28" s="1">
        <v>1000</v>
      </c>
      <c r="G28" s="1">
        <v>900</v>
      </c>
      <c r="H28" s="1">
        <v>900</v>
      </c>
      <c r="I28" s="1">
        <v>1000</v>
      </c>
      <c r="J28" s="1">
        <v>900</v>
      </c>
      <c r="K28" s="1">
        <v>900</v>
      </c>
      <c r="L28" s="1">
        <v>1000</v>
      </c>
      <c r="M28" s="1">
        <v>900</v>
      </c>
      <c r="N28" s="1">
        <v>900</v>
      </c>
      <c r="O28" s="1">
        <v>1000</v>
      </c>
      <c r="P28" s="1">
        <v>900</v>
      </c>
      <c r="Q28" s="1">
        <v>900</v>
      </c>
      <c r="R28" s="1"/>
      <c r="S28" s="1"/>
      <c r="T28" s="1"/>
      <c r="U28" s="1">
        <v>200</v>
      </c>
      <c r="V28" s="1">
        <v>200</v>
      </c>
      <c r="W28" s="1">
        <v>200</v>
      </c>
    </row>
    <row r="29" spans="1:23" x14ac:dyDescent="0.25">
      <c r="A29" s="4" t="s">
        <v>26</v>
      </c>
      <c r="B29" s="4" t="s">
        <v>37</v>
      </c>
      <c r="C29" s="4" t="s">
        <v>32</v>
      </c>
      <c r="D29" s="4" t="s">
        <v>41</v>
      </c>
      <c r="E29" s="4" t="s">
        <v>36</v>
      </c>
      <c r="F29" s="1">
        <v>1000</v>
      </c>
      <c r="G29" s="1">
        <v>1000</v>
      </c>
      <c r="H29" s="1">
        <v>1000</v>
      </c>
      <c r="I29" s="1">
        <v>1000</v>
      </c>
      <c r="J29" s="1">
        <v>1000</v>
      </c>
      <c r="K29" s="1">
        <v>1000</v>
      </c>
      <c r="L29" s="1">
        <v>1000</v>
      </c>
      <c r="M29" s="1">
        <v>1000</v>
      </c>
      <c r="N29" s="1">
        <v>1000</v>
      </c>
      <c r="O29" s="1">
        <v>1000</v>
      </c>
      <c r="P29" s="1">
        <v>1000</v>
      </c>
      <c r="Q29" s="1">
        <v>1000</v>
      </c>
      <c r="R29" s="1"/>
      <c r="S29" s="1"/>
      <c r="T29" s="1"/>
      <c r="U29" s="1"/>
      <c r="V29" s="1"/>
      <c r="W29" s="1"/>
    </row>
    <row r="30" spans="1:23" x14ac:dyDescent="0.25">
      <c r="A30" s="4" t="s">
        <v>27</v>
      </c>
      <c r="B30" s="4" t="s">
        <v>38</v>
      </c>
      <c r="C30" s="4" t="s">
        <v>32</v>
      </c>
      <c r="D30" s="4" t="s">
        <v>52</v>
      </c>
      <c r="E30" s="4" t="s">
        <v>38</v>
      </c>
      <c r="F30" s="1">
        <v>878.98670000000004</v>
      </c>
      <c r="G30" s="1">
        <v>836.5296666666668</v>
      </c>
      <c r="H30" s="1">
        <v>794.7031833333333</v>
      </c>
      <c r="I30" s="1">
        <v>878.98670000000004</v>
      </c>
      <c r="J30" s="1">
        <v>836.5296666666668</v>
      </c>
      <c r="K30" s="1">
        <v>794.7031833333333</v>
      </c>
      <c r="L30" s="1">
        <v>5271.3980000000001</v>
      </c>
      <c r="M30" s="1">
        <v>5019.1780000000008</v>
      </c>
      <c r="N30" s="1">
        <v>4768.2191000000003</v>
      </c>
      <c r="O30" s="1">
        <v>5271.3980000000001</v>
      </c>
      <c r="P30" s="1">
        <v>5019.1780000000008</v>
      </c>
      <c r="Q30" s="1">
        <v>4768.2191000000003</v>
      </c>
      <c r="R30" s="1">
        <v>3562.6075000000005</v>
      </c>
      <c r="S30" s="1">
        <v>1720.1404000000002</v>
      </c>
      <c r="T30" s="1">
        <v>1634.13338</v>
      </c>
      <c r="U30" s="1">
        <v>264.83100000000002</v>
      </c>
      <c r="V30" s="1">
        <v>225.10635000000002</v>
      </c>
      <c r="W30" s="1">
        <v>213.8510325</v>
      </c>
    </row>
    <row r="31" spans="1:23" x14ac:dyDescent="0.25">
      <c r="A31" s="4" t="s">
        <v>28</v>
      </c>
      <c r="B31" s="4" t="s">
        <v>37</v>
      </c>
      <c r="C31" s="4" t="s">
        <v>30</v>
      </c>
      <c r="D31" s="4" t="s">
        <v>52</v>
      </c>
      <c r="E31" s="4" t="s">
        <v>38</v>
      </c>
      <c r="F31" s="1">
        <v>1292.0047537087125</v>
      </c>
      <c r="G31" s="1">
        <v>1098.2040406524056</v>
      </c>
      <c r="H31" s="1">
        <v>988.38363658716514</v>
      </c>
      <c r="I31" s="1">
        <v>1292.0047537087125</v>
      </c>
      <c r="J31" s="1">
        <v>1098.2040406524056</v>
      </c>
      <c r="K31" s="1">
        <v>988.38363658716514</v>
      </c>
      <c r="L31" s="1">
        <v>9819.2361281862159</v>
      </c>
      <c r="M31" s="1">
        <v>7855.3889025489734</v>
      </c>
      <c r="N31" s="1">
        <v>7069.8500122940759</v>
      </c>
      <c r="O31" s="1">
        <v>9819.2361281862159</v>
      </c>
      <c r="P31" s="1">
        <v>7855.3889025489734</v>
      </c>
      <c r="Q31" s="1">
        <v>7069.8500122940759</v>
      </c>
      <c r="R31" s="1">
        <v>2067.2076059339402</v>
      </c>
      <c r="S31" s="1">
        <v>1757.1264650438491</v>
      </c>
      <c r="T31" s="1">
        <v>1581.4138185394643</v>
      </c>
      <c r="U31" s="1">
        <v>1550.405704450455</v>
      </c>
      <c r="V31" s="1">
        <v>1162.8042783378412</v>
      </c>
      <c r="W31" s="1">
        <v>1046.523850504057</v>
      </c>
    </row>
    <row r="32" spans="1:23" x14ac:dyDescent="0.25">
      <c r="A32" s="4" t="s">
        <v>29</v>
      </c>
      <c r="B32" s="4" t="s">
        <v>36</v>
      </c>
      <c r="C32" s="4" t="s">
        <v>31</v>
      </c>
      <c r="D32" s="4" t="s">
        <v>52</v>
      </c>
      <c r="E32" s="4" t="s">
        <v>36</v>
      </c>
      <c r="F32" s="1">
        <v>775.2028522252275</v>
      </c>
      <c r="G32" s="1">
        <v>697.68256700270479</v>
      </c>
      <c r="H32" s="1">
        <v>697.68256700270479</v>
      </c>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847.44195977490665</v>
      </c>
      <c r="G34" s="1">
        <v>767.23659111138454</v>
      </c>
      <c r="H34" s="1">
        <v>696.76048162510403</v>
      </c>
      <c r="I34" s="1">
        <v>844.66057965116056</v>
      </c>
      <c r="J34" s="1">
        <v>753.6715297408756</v>
      </c>
      <c r="K34" s="1">
        <v>679.61996631810689</v>
      </c>
      <c r="L34" s="1">
        <v>5699.1076231233965</v>
      </c>
      <c r="M34" s="1">
        <v>4601.372578194866</v>
      </c>
      <c r="N34" s="1">
        <v>4004.1294794259875</v>
      </c>
      <c r="O34" s="1">
        <v>5390.2845493450604</v>
      </c>
      <c r="P34" s="1">
        <v>4301.563495131978</v>
      </c>
      <c r="Q34" s="1">
        <v>3877.8647735436348</v>
      </c>
      <c r="R34" s="1">
        <v>2133.6525238856302</v>
      </c>
      <c r="S34" s="1">
        <v>2125.7233062910536</v>
      </c>
      <c r="T34" s="1">
        <v>1936.0189969133678</v>
      </c>
      <c r="U34" s="1">
        <v>396.24557848537006</v>
      </c>
      <c r="V34" s="1">
        <v>348.51297087410865</v>
      </c>
      <c r="W34" s="1">
        <v>304.08934880364313</v>
      </c>
    </row>
    <row r="35" spans="1:23" x14ac:dyDescent="0.25">
      <c r="A35" s="4"/>
      <c r="B35" s="4"/>
      <c r="C35" s="4"/>
      <c r="D35" s="20" t="s">
        <v>329</v>
      </c>
      <c r="E35" s="4"/>
      <c r="F35" s="14">
        <v>22</v>
      </c>
      <c r="G35" s="14">
        <v>20</v>
      </c>
      <c r="H35" s="14">
        <v>19</v>
      </c>
      <c r="I35" s="14">
        <v>21</v>
      </c>
      <c r="J35" s="14">
        <v>19</v>
      </c>
      <c r="K35" s="14">
        <v>18</v>
      </c>
      <c r="L35" s="14">
        <v>21</v>
      </c>
      <c r="M35" s="14">
        <v>18</v>
      </c>
      <c r="N35" s="14">
        <v>17</v>
      </c>
      <c r="O35" s="14">
        <v>22</v>
      </c>
      <c r="P35" s="14">
        <v>19</v>
      </c>
      <c r="Q35" s="14">
        <v>17</v>
      </c>
      <c r="R35" s="14">
        <v>7</v>
      </c>
      <c r="S35" s="14">
        <v>7</v>
      </c>
      <c r="T35" s="14">
        <v>7</v>
      </c>
      <c r="U35" s="14">
        <v>10</v>
      </c>
      <c r="V35" s="14">
        <v>10</v>
      </c>
      <c r="W35" s="14">
        <v>10</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795.86714203753797</v>
      </c>
      <c r="G37" s="16">
        <v>836.92064175067617</v>
      </c>
      <c r="H37" s="16">
        <v>836.92064175067617</v>
      </c>
      <c r="I37" s="16">
        <v>797.32842000000005</v>
      </c>
      <c r="J37" s="16">
        <v>813.33333333333337</v>
      </c>
      <c r="K37" s="16">
        <v>813.33333333333337</v>
      </c>
      <c r="L37" s="16">
        <v>6601.889259999999</v>
      </c>
      <c r="M37" s="16">
        <v>3547.1333333333332</v>
      </c>
      <c r="N37" s="16">
        <v>3547.1333333333332</v>
      </c>
      <c r="O37" s="16">
        <v>5401.5743833333336</v>
      </c>
      <c r="P37" s="16">
        <v>2510.35</v>
      </c>
      <c r="Q37" s="16">
        <v>2947.1333333333332</v>
      </c>
      <c r="R37" s="16">
        <v>2500</v>
      </c>
      <c r="S37" s="16"/>
      <c r="T37" s="16"/>
      <c r="U37" s="16">
        <v>130</v>
      </c>
      <c r="V37" s="16">
        <v>130</v>
      </c>
      <c r="W37" s="16">
        <v>130</v>
      </c>
    </row>
    <row r="38" spans="1:23" x14ac:dyDescent="0.25">
      <c r="A38" s="12"/>
      <c r="B38" s="4"/>
      <c r="C38" s="4" t="s">
        <v>36</v>
      </c>
      <c r="D38" s="4" t="s">
        <v>329</v>
      </c>
      <c r="E38" s="4"/>
      <c r="F38" s="17">
        <v>6</v>
      </c>
      <c r="G38" s="17">
        <v>4</v>
      </c>
      <c r="H38" s="17">
        <v>4</v>
      </c>
      <c r="I38" s="17">
        <v>5</v>
      </c>
      <c r="J38" s="17">
        <v>3</v>
      </c>
      <c r="K38" s="17">
        <v>3</v>
      </c>
      <c r="L38" s="17">
        <v>5</v>
      </c>
      <c r="M38" s="17">
        <v>3</v>
      </c>
      <c r="N38" s="17">
        <v>3</v>
      </c>
      <c r="O38" s="17">
        <v>6</v>
      </c>
      <c r="P38" s="17">
        <v>4</v>
      </c>
      <c r="Q38" s="17">
        <v>3</v>
      </c>
      <c r="R38" s="17">
        <v>1</v>
      </c>
      <c r="S38" s="17">
        <v>0</v>
      </c>
      <c r="T38" s="17">
        <v>0</v>
      </c>
      <c r="U38" s="17">
        <v>2</v>
      </c>
      <c r="V38" s="17">
        <v>2</v>
      </c>
      <c r="W38" s="17">
        <v>2</v>
      </c>
    </row>
    <row r="39" spans="1:23" x14ac:dyDescent="0.25">
      <c r="A39" s="12">
        <f>COUNTIF($E$3:$E$32,"M")</f>
        <v>8</v>
      </c>
      <c r="B39" s="4" t="s">
        <v>324</v>
      </c>
      <c r="C39" s="4" t="s">
        <v>37</v>
      </c>
      <c r="D39" s="4" t="s">
        <v>330</v>
      </c>
      <c r="E39" s="4"/>
      <c r="F39" s="1">
        <v>833.83356555473608</v>
      </c>
      <c r="G39" s="1">
        <v>710.85673305466764</v>
      </c>
      <c r="H39" s="1">
        <v>590.16775264322598</v>
      </c>
      <c r="I39" s="1">
        <v>833.83356555473608</v>
      </c>
      <c r="J39" s="1">
        <v>710.85673305466764</v>
      </c>
      <c r="K39" s="1">
        <v>590.16775264322598</v>
      </c>
      <c r="L39" s="1">
        <v>4527.0677676693167</v>
      </c>
      <c r="M39" s="1">
        <v>3697.219255798705</v>
      </c>
      <c r="N39" s="1">
        <v>2868.7394737316617</v>
      </c>
      <c r="O39" s="1">
        <v>4527.0677676693167</v>
      </c>
      <c r="P39" s="1">
        <v>3697.219255798705</v>
      </c>
      <c r="Q39" s="1">
        <v>2868.7394737316617</v>
      </c>
      <c r="R39" s="1">
        <v>2235.6850258175564</v>
      </c>
      <c r="S39" s="1">
        <v>3123.0641586755187</v>
      </c>
      <c r="T39" s="1">
        <v>2867.6606589623802</v>
      </c>
      <c r="U39" s="1">
        <v>202.80031691391414</v>
      </c>
      <c r="V39" s="1">
        <v>186.13365024724749</v>
      </c>
      <c r="W39" s="1">
        <v>130.56682512362374</v>
      </c>
    </row>
    <row r="40" spans="1:23" x14ac:dyDescent="0.25">
      <c r="A40" s="12"/>
      <c r="B40" s="4"/>
      <c r="C40" s="4" t="s">
        <v>37</v>
      </c>
      <c r="D40" s="4" t="s">
        <v>329</v>
      </c>
      <c r="E40" s="4"/>
      <c r="F40" s="17">
        <v>6</v>
      </c>
      <c r="G40" s="17">
        <v>6</v>
      </c>
      <c r="H40" s="17">
        <v>6</v>
      </c>
      <c r="I40" s="17">
        <v>6</v>
      </c>
      <c r="J40" s="17">
        <v>6</v>
      </c>
      <c r="K40" s="17">
        <v>6</v>
      </c>
      <c r="L40" s="17">
        <v>6</v>
      </c>
      <c r="M40" s="17">
        <v>5</v>
      </c>
      <c r="N40" s="17">
        <v>5</v>
      </c>
      <c r="O40" s="17">
        <v>6</v>
      </c>
      <c r="P40" s="17">
        <v>5</v>
      </c>
      <c r="Q40" s="17">
        <v>5</v>
      </c>
      <c r="R40" s="17">
        <v>2</v>
      </c>
      <c r="S40" s="17">
        <v>3</v>
      </c>
      <c r="T40" s="17">
        <v>3</v>
      </c>
      <c r="U40" s="17">
        <v>3</v>
      </c>
      <c r="V40" s="17">
        <v>3</v>
      </c>
      <c r="W40" s="17">
        <v>3</v>
      </c>
    </row>
    <row r="41" spans="1:23" x14ac:dyDescent="0.25">
      <c r="A41" s="12">
        <f>COUNTIF($E$3:$E$32,"L")</f>
        <v>11</v>
      </c>
      <c r="B41" s="4" t="s">
        <v>324</v>
      </c>
      <c r="C41" s="4" t="s">
        <v>38</v>
      </c>
      <c r="D41" s="4" t="s">
        <v>330</v>
      </c>
      <c r="E41" s="4"/>
      <c r="F41" s="1">
        <v>886.55188694943047</v>
      </c>
      <c r="G41" s="1">
        <v>773.19088568969755</v>
      </c>
      <c r="H41" s="1">
        <v>705.52889644610195</v>
      </c>
      <c r="I41" s="1">
        <v>874.82286793459571</v>
      </c>
      <c r="J41" s="1">
        <v>761.46186667486279</v>
      </c>
      <c r="K41" s="1">
        <v>694.68365309628541</v>
      </c>
      <c r="L41" s="1">
        <v>5950.9407179575446</v>
      </c>
      <c r="M41" s="1">
        <v>5369.7210128514052</v>
      </c>
      <c r="N41" s="1">
        <v>4787.2337535092756</v>
      </c>
      <c r="O41" s="1">
        <v>5901.4407179575446</v>
      </c>
      <c r="P41" s="1">
        <v>5320.2210128514052</v>
      </c>
      <c r="Q41" s="1">
        <v>4748.7337535092756</v>
      </c>
      <c r="R41" s="1">
        <v>1991.0494038910747</v>
      </c>
      <c r="S41" s="1">
        <v>1377.7176670027047</v>
      </c>
      <c r="T41" s="1">
        <v>1237.2877503766085</v>
      </c>
      <c r="U41" s="1">
        <v>618.81096682239172</v>
      </c>
      <c r="V41" s="1">
        <v>533.34575159986889</v>
      </c>
      <c r="W41" s="1">
        <v>477.83860253311207</v>
      </c>
    </row>
    <row r="42" spans="1:23" x14ac:dyDescent="0.25">
      <c r="A42" s="4"/>
      <c r="B42" s="4"/>
      <c r="C42" s="4" t="s">
        <v>38</v>
      </c>
      <c r="D42" s="4" t="s">
        <v>329</v>
      </c>
      <c r="E42" s="4"/>
      <c r="F42" s="17">
        <v>10</v>
      </c>
      <c r="G42" s="17">
        <v>10</v>
      </c>
      <c r="H42" s="17">
        <v>9</v>
      </c>
      <c r="I42" s="17">
        <v>10</v>
      </c>
      <c r="J42" s="17">
        <v>10</v>
      </c>
      <c r="K42" s="17">
        <v>9</v>
      </c>
      <c r="L42" s="17">
        <v>10</v>
      </c>
      <c r="M42" s="17">
        <v>10</v>
      </c>
      <c r="N42" s="17">
        <v>9</v>
      </c>
      <c r="O42" s="17">
        <v>10</v>
      </c>
      <c r="P42" s="17">
        <v>10</v>
      </c>
      <c r="Q42" s="17">
        <v>9</v>
      </c>
      <c r="R42" s="17">
        <v>4</v>
      </c>
      <c r="S42" s="17">
        <v>4</v>
      </c>
      <c r="T42" s="17">
        <v>4</v>
      </c>
      <c r="U42" s="17">
        <v>5</v>
      </c>
      <c r="V42" s="17">
        <v>5</v>
      </c>
      <c r="W42" s="17">
        <v>5</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885.0060570489178</v>
      </c>
      <c r="G44" s="1">
        <v>763.14730324700167</v>
      </c>
      <c r="H44" s="1">
        <v>674.23900083224055</v>
      </c>
      <c r="I44" s="1">
        <v>900.76898327186291</v>
      </c>
      <c r="J44" s="13">
        <v>758.43589834663328</v>
      </c>
      <c r="K44" s="13">
        <v>663.2343866214394</v>
      </c>
      <c r="L44" s="1">
        <v>6240.356803433463</v>
      </c>
      <c r="M44" s="1">
        <v>5471.2517713004145</v>
      </c>
      <c r="N44" s="1">
        <v>4592.4397242707382</v>
      </c>
      <c r="O44" s="1">
        <v>6199.106803433463</v>
      </c>
      <c r="P44" s="1">
        <v>5426.2517713004145</v>
      </c>
      <c r="Q44" s="1">
        <v>4560.9397242707382</v>
      </c>
      <c r="R44" s="1">
        <v>2177.0323925497914</v>
      </c>
      <c r="S44" s="1">
        <v>1627.9477160954023</v>
      </c>
      <c r="T44" s="1">
        <v>1486.3941393226785</v>
      </c>
      <c r="U44" s="1">
        <v>723.51370852798959</v>
      </c>
      <c r="V44" s="1">
        <v>616.68218949983611</v>
      </c>
      <c r="W44" s="1">
        <v>547.29825316639005</v>
      </c>
    </row>
    <row r="45" spans="1:23" x14ac:dyDescent="0.25">
      <c r="A45" s="12"/>
      <c r="B45" s="4"/>
      <c r="C45" s="4" t="s">
        <v>52</v>
      </c>
      <c r="D45" s="4" t="s">
        <v>329</v>
      </c>
      <c r="E45" s="4"/>
      <c r="F45" s="17">
        <v>13</v>
      </c>
      <c r="G45" s="17">
        <v>12</v>
      </c>
      <c r="H45" s="17">
        <v>12</v>
      </c>
      <c r="I45" s="17">
        <v>12</v>
      </c>
      <c r="J45" s="18">
        <v>11</v>
      </c>
      <c r="K45" s="18">
        <v>11</v>
      </c>
      <c r="L45" s="17">
        <v>12</v>
      </c>
      <c r="M45" s="17">
        <v>11</v>
      </c>
      <c r="N45" s="17">
        <v>11</v>
      </c>
      <c r="O45" s="17">
        <v>12</v>
      </c>
      <c r="P45" s="17">
        <v>11</v>
      </c>
      <c r="Q45" s="17">
        <v>11</v>
      </c>
      <c r="R45" s="17">
        <v>5</v>
      </c>
      <c r="S45" s="17">
        <v>5</v>
      </c>
      <c r="T45" s="17">
        <v>5</v>
      </c>
      <c r="U45" s="17">
        <v>4</v>
      </c>
      <c r="V45" s="17">
        <v>4</v>
      </c>
      <c r="W45" s="17">
        <v>4</v>
      </c>
    </row>
    <row r="46" spans="1:23" x14ac:dyDescent="0.25">
      <c r="A46" s="12">
        <f>COUNTIF($D$3:$D$32,"CC")</f>
        <v>5</v>
      </c>
      <c r="B46" s="4" t="s">
        <v>324</v>
      </c>
      <c r="C46" s="4" t="s">
        <v>40</v>
      </c>
      <c r="D46" s="4" t="s">
        <v>330</v>
      </c>
      <c r="E46" s="4"/>
      <c r="F46" s="1">
        <v>679.20047537087123</v>
      </c>
      <c r="G46" s="1">
        <v>722.26730049449498</v>
      </c>
      <c r="H46" s="1">
        <v>825</v>
      </c>
      <c r="I46" s="1">
        <v>626.70047537087123</v>
      </c>
      <c r="J46" s="13">
        <v>652.26730049449498</v>
      </c>
      <c r="K46" s="13">
        <v>720</v>
      </c>
      <c r="L46" s="1">
        <v>6902.4021391689203</v>
      </c>
      <c r="M46" s="1">
        <v>3989.0028522252273</v>
      </c>
      <c r="N46" s="1">
        <v>4820.7</v>
      </c>
      <c r="O46" s="1">
        <v>6452.4021391689203</v>
      </c>
      <c r="P46" s="1">
        <v>3389.0028522252273</v>
      </c>
      <c r="Q46" s="1">
        <v>3920.7</v>
      </c>
      <c r="R46" s="1">
        <v>2500</v>
      </c>
      <c r="S46" s="1"/>
      <c r="T46" s="1"/>
      <c r="U46" s="1">
        <v>130</v>
      </c>
      <c r="V46" s="1">
        <v>130</v>
      </c>
      <c r="W46" s="1">
        <v>130</v>
      </c>
    </row>
    <row r="47" spans="1:23" x14ac:dyDescent="0.25">
      <c r="A47" s="12"/>
      <c r="B47" s="4"/>
      <c r="C47" s="4" t="s">
        <v>40</v>
      </c>
      <c r="D47" s="4" t="s">
        <v>329</v>
      </c>
      <c r="E47" s="4"/>
      <c r="F47" s="17">
        <v>4</v>
      </c>
      <c r="G47" s="17">
        <v>3</v>
      </c>
      <c r="H47" s="17">
        <v>2</v>
      </c>
      <c r="I47" s="17">
        <v>4</v>
      </c>
      <c r="J47" s="18">
        <v>3</v>
      </c>
      <c r="K47" s="18">
        <v>2</v>
      </c>
      <c r="L47" s="17">
        <v>4</v>
      </c>
      <c r="M47" s="17">
        <v>3</v>
      </c>
      <c r="N47" s="17">
        <v>2</v>
      </c>
      <c r="O47" s="17">
        <v>4</v>
      </c>
      <c r="P47" s="17">
        <v>3</v>
      </c>
      <c r="Q47" s="17">
        <v>2</v>
      </c>
      <c r="R47" s="17">
        <v>1</v>
      </c>
      <c r="S47" s="17">
        <v>0</v>
      </c>
      <c r="T47" s="17">
        <v>0</v>
      </c>
      <c r="U47" s="17">
        <v>2</v>
      </c>
      <c r="V47" s="17">
        <v>2</v>
      </c>
      <c r="W47" s="17">
        <v>2</v>
      </c>
    </row>
    <row r="48" spans="1:23" x14ac:dyDescent="0.25">
      <c r="A48" s="12">
        <f>COUNTIF($D$3:$D$32,"CR")</f>
        <v>5</v>
      </c>
      <c r="B48" s="4" t="s">
        <v>324</v>
      </c>
      <c r="C48" s="4" t="s">
        <v>41</v>
      </c>
      <c r="D48" s="4" t="s">
        <v>330</v>
      </c>
      <c r="E48" s="4"/>
      <c r="F48" s="1">
        <v>950</v>
      </c>
      <c r="G48" s="1">
        <v>916.66666666666663</v>
      </c>
      <c r="H48" s="1">
        <v>845.83333333333337</v>
      </c>
      <c r="I48" s="1">
        <v>950</v>
      </c>
      <c r="J48" s="13">
        <v>916.66666666666663</v>
      </c>
      <c r="K48" s="13">
        <v>845.83333333333337</v>
      </c>
      <c r="L48" s="1">
        <v>2833.3333333333335</v>
      </c>
      <c r="M48" s="1">
        <v>2800</v>
      </c>
      <c r="N48" s="1">
        <v>2258.3333333333335</v>
      </c>
      <c r="O48" s="1">
        <v>2425</v>
      </c>
      <c r="P48" s="1">
        <v>2400</v>
      </c>
      <c r="Q48" s="1">
        <v>2258.3333333333335</v>
      </c>
      <c r="R48" s="1"/>
      <c r="S48" s="1"/>
      <c r="T48" s="1"/>
      <c r="U48" s="1">
        <v>175</v>
      </c>
      <c r="V48" s="1">
        <v>175</v>
      </c>
      <c r="W48" s="1">
        <v>156.25</v>
      </c>
    </row>
    <row r="49" spans="1:23" x14ac:dyDescent="0.25">
      <c r="A49" s="12"/>
      <c r="B49" s="4"/>
      <c r="C49" s="4" t="s">
        <v>41</v>
      </c>
      <c r="D49" s="4" t="s">
        <v>329</v>
      </c>
      <c r="E49" s="4"/>
      <c r="F49" s="17">
        <v>3</v>
      </c>
      <c r="G49" s="17">
        <v>3</v>
      </c>
      <c r="H49" s="17">
        <v>3</v>
      </c>
      <c r="I49" s="17">
        <v>3</v>
      </c>
      <c r="J49" s="18">
        <v>3</v>
      </c>
      <c r="K49" s="18">
        <v>3</v>
      </c>
      <c r="L49" s="17">
        <v>3</v>
      </c>
      <c r="M49" s="17">
        <v>3</v>
      </c>
      <c r="N49" s="17">
        <v>3</v>
      </c>
      <c r="O49" s="17">
        <v>4</v>
      </c>
      <c r="P49" s="17">
        <v>4</v>
      </c>
      <c r="Q49" s="17">
        <v>3</v>
      </c>
      <c r="R49" s="17">
        <v>0</v>
      </c>
      <c r="S49" s="17">
        <v>0</v>
      </c>
      <c r="T49" s="17">
        <v>0</v>
      </c>
      <c r="U49" s="17">
        <v>2</v>
      </c>
      <c r="V49" s="17">
        <v>2</v>
      </c>
      <c r="W49" s="17">
        <v>2</v>
      </c>
    </row>
    <row r="50" spans="1:23" x14ac:dyDescent="0.25">
      <c r="A50" s="12">
        <f>COUNTIF($D$3:$D$32,"Hybr")</f>
        <v>3</v>
      </c>
      <c r="B50" s="4" t="s">
        <v>324</v>
      </c>
      <c r="C50" s="4" t="s">
        <v>42</v>
      </c>
      <c r="D50" s="4" t="s">
        <v>330</v>
      </c>
      <c r="E50" s="4"/>
      <c r="F50" s="1">
        <v>785.92123596426529</v>
      </c>
      <c r="G50" s="1">
        <v>635.08114089009109</v>
      </c>
      <c r="H50" s="1">
        <v>480.04057044504555</v>
      </c>
      <c r="I50" s="1">
        <v>785.92123596426529</v>
      </c>
      <c r="J50" s="13">
        <v>635.08114089009109</v>
      </c>
      <c r="K50" s="13">
        <v>480.04057044504555</v>
      </c>
      <c r="L50" s="1">
        <v>4343.6849438570607</v>
      </c>
      <c r="M50" s="1">
        <v>2273.9283665273342</v>
      </c>
      <c r="N50" s="1">
        <v>1136.9641832636671</v>
      </c>
      <c r="O50" s="1">
        <v>4343.6849438570607</v>
      </c>
      <c r="P50" s="1">
        <v>2273.9283665273342</v>
      </c>
      <c r="Q50" s="1">
        <v>1136.9641832636671</v>
      </c>
      <c r="R50" s="1">
        <v>1550.405704450455</v>
      </c>
      <c r="S50" s="1">
        <v>3370.1622817801822</v>
      </c>
      <c r="T50" s="1">
        <v>3060.0811408900909</v>
      </c>
      <c r="U50" s="1">
        <v>229.20047537087126</v>
      </c>
      <c r="V50" s="1">
        <v>204.20047537087126</v>
      </c>
      <c r="W50" s="1">
        <v>139.60023768543562</v>
      </c>
    </row>
    <row r="51" spans="1:23" x14ac:dyDescent="0.25">
      <c r="A51" s="4"/>
      <c r="B51" s="4"/>
      <c r="C51" s="4" t="s">
        <v>42</v>
      </c>
      <c r="D51" s="4" t="s">
        <v>329</v>
      </c>
      <c r="E51" s="4"/>
      <c r="F51" s="17">
        <v>2</v>
      </c>
      <c r="G51" s="17">
        <v>2</v>
      </c>
      <c r="H51" s="17">
        <v>2</v>
      </c>
      <c r="I51" s="17">
        <v>2</v>
      </c>
      <c r="J51" s="18">
        <v>2</v>
      </c>
      <c r="K51" s="18">
        <v>2</v>
      </c>
      <c r="L51" s="17">
        <v>2</v>
      </c>
      <c r="M51" s="17">
        <v>1</v>
      </c>
      <c r="N51" s="17">
        <v>1</v>
      </c>
      <c r="O51" s="17">
        <v>2</v>
      </c>
      <c r="P51" s="17">
        <v>1</v>
      </c>
      <c r="Q51" s="17">
        <v>1</v>
      </c>
      <c r="R51" s="17">
        <v>1</v>
      </c>
      <c r="S51" s="17">
        <v>2</v>
      </c>
      <c r="T51" s="17">
        <v>2</v>
      </c>
      <c r="U51" s="17">
        <v>2</v>
      </c>
      <c r="V51" s="17">
        <v>2</v>
      </c>
      <c r="W51" s="17">
        <v>2</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776.28135216603391</v>
      </c>
      <c r="G53" s="1">
        <v>735.05417003290131</v>
      </c>
      <c r="H53" s="1">
        <v>692.50948078026397</v>
      </c>
      <c r="I53" s="1">
        <v>785.09823103843962</v>
      </c>
      <c r="J53" s="1">
        <v>718.29842858313725</v>
      </c>
      <c r="K53" s="1">
        <v>676.24161575553933</v>
      </c>
      <c r="L53" s="1">
        <v>7718.1617199528282</v>
      </c>
      <c r="M53" s="1">
        <v>6296.3386880856751</v>
      </c>
      <c r="N53" s="1">
        <v>6183.3769363166957</v>
      </c>
      <c r="O53" s="1">
        <v>7663.1617199528282</v>
      </c>
      <c r="P53" s="1">
        <v>6213.8386880856751</v>
      </c>
      <c r="Q53" s="1">
        <v>6114.0769363166955</v>
      </c>
      <c r="R53" s="1">
        <v>1725.3975288910747</v>
      </c>
      <c r="S53" s="1">
        <v>2322.6825670027047</v>
      </c>
      <c r="T53" s="1">
        <v>2203.7544053766087</v>
      </c>
      <c r="U53" s="1">
        <v>707.30595852798956</v>
      </c>
      <c r="V53" s="1">
        <v>597.90560199983611</v>
      </c>
      <c r="W53" s="1">
        <v>531.33549504139</v>
      </c>
    </row>
    <row r="54" spans="1:23" x14ac:dyDescent="0.25">
      <c r="A54" s="4"/>
      <c r="B54" s="4"/>
      <c r="C54" s="4" t="s">
        <v>30</v>
      </c>
      <c r="D54" s="4" t="s">
        <v>329</v>
      </c>
      <c r="E54" s="4"/>
      <c r="F54" s="17">
        <v>9</v>
      </c>
      <c r="G54" s="17">
        <v>7</v>
      </c>
      <c r="H54" s="17">
        <v>6</v>
      </c>
      <c r="I54" s="17">
        <v>9</v>
      </c>
      <c r="J54" s="17">
        <v>7</v>
      </c>
      <c r="K54" s="17">
        <v>6</v>
      </c>
      <c r="L54" s="17">
        <v>9</v>
      </c>
      <c r="M54" s="17">
        <v>6</v>
      </c>
      <c r="N54" s="17">
        <v>5</v>
      </c>
      <c r="O54" s="17">
        <v>9</v>
      </c>
      <c r="P54" s="17">
        <v>6</v>
      </c>
      <c r="Q54" s="17">
        <v>5</v>
      </c>
      <c r="R54" s="17">
        <v>4</v>
      </c>
      <c r="S54" s="17">
        <v>4</v>
      </c>
      <c r="T54" s="17">
        <v>4</v>
      </c>
      <c r="U54" s="17">
        <v>4</v>
      </c>
      <c r="V54" s="17">
        <v>4</v>
      </c>
      <c r="W54" s="17">
        <v>4</v>
      </c>
    </row>
    <row r="55" spans="1:23" x14ac:dyDescent="0.25">
      <c r="A55" s="12">
        <f>COUNTIF($C$3:$C$32,"SaaS")</f>
        <v>8</v>
      </c>
      <c r="B55" s="4" t="s">
        <v>324</v>
      </c>
      <c r="C55" s="4" t="s">
        <v>31</v>
      </c>
      <c r="D55" s="4" t="s">
        <v>330</v>
      </c>
      <c r="E55" s="4"/>
      <c r="F55" s="1">
        <v>788.03404092560731</v>
      </c>
      <c r="G55" s="1">
        <v>693.80382755511846</v>
      </c>
      <c r="H55" s="1">
        <v>608.53151381034343</v>
      </c>
      <c r="I55" s="1">
        <v>748.60027866568328</v>
      </c>
      <c r="J55" s="1">
        <v>651.02807966560124</v>
      </c>
      <c r="K55" s="1">
        <v>548.70130317187125</v>
      </c>
      <c r="L55" s="1">
        <v>4132.4813212031804</v>
      </c>
      <c r="M55" s="1">
        <v>3597.219255798705</v>
      </c>
      <c r="N55" s="1">
        <v>3093.7394737316613</v>
      </c>
      <c r="O55" s="1">
        <v>3343.7344343359837</v>
      </c>
      <c r="P55" s="1">
        <v>2897.6827131655878</v>
      </c>
      <c r="Q55" s="1">
        <v>2733.7394737316613</v>
      </c>
      <c r="R55" s="1">
        <v>2235.6850258175564</v>
      </c>
      <c r="S55" s="1">
        <v>1934.5962380132778</v>
      </c>
      <c r="T55" s="1">
        <v>1551.4909884435704</v>
      </c>
      <c r="U55" s="1">
        <v>179.20047537087126</v>
      </c>
      <c r="V55" s="1">
        <v>179.20047537087126</v>
      </c>
      <c r="W55" s="1">
        <v>114.60023768543563</v>
      </c>
    </row>
    <row r="56" spans="1:23" x14ac:dyDescent="0.25">
      <c r="A56" s="4"/>
      <c r="B56" s="4"/>
      <c r="C56" s="4" t="s">
        <v>31</v>
      </c>
      <c r="D56" s="4" t="s">
        <v>329</v>
      </c>
      <c r="E56" s="4"/>
      <c r="F56" s="17">
        <v>6</v>
      </c>
      <c r="G56" s="17">
        <v>6</v>
      </c>
      <c r="H56" s="17">
        <v>6</v>
      </c>
      <c r="I56" s="17">
        <v>5</v>
      </c>
      <c r="J56" s="17">
        <v>5</v>
      </c>
      <c r="K56" s="17">
        <v>5</v>
      </c>
      <c r="L56" s="17">
        <v>5</v>
      </c>
      <c r="M56" s="17">
        <v>5</v>
      </c>
      <c r="N56" s="17">
        <v>5</v>
      </c>
      <c r="O56" s="17">
        <v>6</v>
      </c>
      <c r="P56" s="17">
        <v>6</v>
      </c>
      <c r="Q56" s="17">
        <v>5</v>
      </c>
      <c r="R56" s="17">
        <v>2</v>
      </c>
      <c r="S56" s="17">
        <v>2</v>
      </c>
      <c r="T56" s="17">
        <v>2</v>
      </c>
      <c r="U56" s="17">
        <v>2</v>
      </c>
      <c r="V56" s="17">
        <v>2</v>
      </c>
      <c r="W56" s="17">
        <v>2</v>
      </c>
    </row>
    <row r="57" spans="1:23" x14ac:dyDescent="0.25">
      <c r="A57" s="12">
        <f>COUNTIF($C$3:$C$32,"HW")</f>
        <v>8</v>
      </c>
      <c r="B57" s="4" t="s">
        <v>324</v>
      </c>
      <c r="C57" s="4" t="s">
        <v>32</v>
      </c>
      <c r="D57" s="4" t="s">
        <v>330</v>
      </c>
      <c r="E57" s="4"/>
      <c r="F57" s="1">
        <v>989.85524285714291</v>
      </c>
      <c r="G57" s="1">
        <v>862.36138095238107</v>
      </c>
      <c r="H57" s="1">
        <v>776.0290261904762</v>
      </c>
      <c r="I57" s="1">
        <v>989.85524285714291</v>
      </c>
      <c r="J57" s="1">
        <v>862.36138095238107</v>
      </c>
      <c r="K57" s="1">
        <v>776.0290261904762</v>
      </c>
      <c r="L57" s="1">
        <v>4222.1997142857144</v>
      </c>
      <c r="M57" s="1">
        <v>3865.7968571428573</v>
      </c>
      <c r="N57" s="1">
        <v>3097.8027285714293</v>
      </c>
      <c r="O57" s="1">
        <v>4222.1997142857144</v>
      </c>
      <c r="P57" s="1">
        <v>3865.7968571428573</v>
      </c>
      <c r="Q57" s="1">
        <v>3097.8027285714293</v>
      </c>
      <c r="R57" s="1">
        <v>3562.6075000000005</v>
      </c>
      <c r="S57" s="1">
        <v>1720.1404000000002</v>
      </c>
      <c r="T57" s="1">
        <v>1634.13338</v>
      </c>
      <c r="U57" s="1">
        <v>193.70775</v>
      </c>
      <c r="V57" s="1">
        <v>183.77658750000001</v>
      </c>
      <c r="W57" s="1">
        <v>171.58775812499999</v>
      </c>
    </row>
    <row r="58" spans="1:23" x14ac:dyDescent="0.25">
      <c r="A58" s="4"/>
      <c r="B58" s="4"/>
      <c r="C58" s="4" t="s">
        <v>32</v>
      </c>
      <c r="D58" s="4" t="s">
        <v>329</v>
      </c>
      <c r="E58" s="4"/>
      <c r="F58" s="17">
        <v>7</v>
      </c>
      <c r="G58" s="17">
        <v>7</v>
      </c>
      <c r="H58" s="17">
        <v>7</v>
      </c>
      <c r="I58" s="17">
        <v>7</v>
      </c>
      <c r="J58" s="17">
        <v>7</v>
      </c>
      <c r="K58" s="17">
        <v>7</v>
      </c>
      <c r="L58" s="17">
        <v>7</v>
      </c>
      <c r="M58" s="17">
        <v>7</v>
      </c>
      <c r="N58" s="17">
        <v>7</v>
      </c>
      <c r="O58" s="17">
        <v>7</v>
      </c>
      <c r="P58" s="17">
        <v>7</v>
      </c>
      <c r="Q58" s="17">
        <v>7</v>
      </c>
      <c r="R58" s="17">
        <v>1</v>
      </c>
      <c r="S58" s="17">
        <v>1</v>
      </c>
      <c r="T58" s="17">
        <v>1</v>
      </c>
      <c r="U58" s="17">
        <v>4</v>
      </c>
      <c r="V58" s="17">
        <v>4</v>
      </c>
      <c r="W58" s="17">
        <v>4</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791.56402232305845</v>
      </c>
      <c r="G60" s="1">
        <v>724.09144059230118</v>
      </c>
      <c r="H60" s="1">
        <v>626.83212031800679</v>
      </c>
      <c r="I60" s="1">
        <v>785.30334933284166</v>
      </c>
      <c r="J60" s="1">
        <v>692.9412997910008</v>
      </c>
      <c r="K60" s="1">
        <v>585.98493948241958</v>
      </c>
      <c r="L60" s="1">
        <v>6687.1852906015902</v>
      </c>
      <c r="M60" s="1">
        <v>4903.9280398562187</v>
      </c>
      <c r="N60" s="1">
        <v>4008.585338379758</v>
      </c>
      <c r="O60" s="1">
        <v>5979.7139005469007</v>
      </c>
      <c r="P60" s="1">
        <v>4154.0620348741913</v>
      </c>
      <c r="Q60" s="1">
        <v>3701.9424812369007</v>
      </c>
      <c r="R60" s="1">
        <v>1992.8425129087782</v>
      </c>
      <c r="S60" s="1">
        <v>2592.2981190066389</v>
      </c>
      <c r="T60" s="1">
        <v>2325.7454942217851</v>
      </c>
      <c r="U60" s="1">
        <v>243.68019014834849</v>
      </c>
      <c r="V60" s="1">
        <v>233.68019014834849</v>
      </c>
      <c r="W60" s="1">
        <v>177.84009507417426</v>
      </c>
    </row>
    <row r="61" spans="1:23" x14ac:dyDescent="0.25">
      <c r="A61" s="4"/>
      <c r="B61" s="4"/>
      <c r="C61" s="4" t="s">
        <v>36</v>
      </c>
      <c r="D61" s="4" t="s">
        <v>329</v>
      </c>
      <c r="E61" s="4"/>
      <c r="F61" s="17">
        <v>11</v>
      </c>
      <c r="G61" s="17">
        <v>9</v>
      </c>
      <c r="H61" s="17">
        <v>9</v>
      </c>
      <c r="I61" s="17">
        <v>10</v>
      </c>
      <c r="J61" s="17">
        <v>8</v>
      </c>
      <c r="K61" s="17">
        <v>8</v>
      </c>
      <c r="L61" s="17">
        <v>10</v>
      </c>
      <c r="M61" s="17">
        <v>7</v>
      </c>
      <c r="N61" s="17">
        <v>7</v>
      </c>
      <c r="O61" s="17">
        <v>11</v>
      </c>
      <c r="P61" s="17">
        <v>8</v>
      </c>
      <c r="Q61" s="17">
        <v>7</v>
      </c>
      <c r="R61" s="17">
        <v>4</v>
      </c>
      <c r="S61" s="17">
        <v>4</v>
      </c>
      <c r="T61" s="17">
        <v>4</v>
      </c>
      <c r="U61" s="17">
        <v>5</v>
      </c>
      <c r="V61" s="17">
        <v>5</v>
      </c>
      <c r="W61" s="17">
        <v>5</v>
      </c>
    </row>
    <row r="62" spans="1:23" x14ac:dyDescent="0.25">
      <c r="A62" s="12">
        <f>COUNTIF($B$3:$B$32,"M")</f>
        <v>6</v>
      </c>
      <c r="B62" s="4" t="s">
        <v>324</v>
      </c>
      <c r="C62" s="4" t="s">
        <v>37</v>
      </c>
      <c r="D62" s="4" t="s">
        <v>330</v>
      </c>
      <c r="E62" s="4"/>
      <c r="F62" s="1">
        <v>877.20166379804937</v>
      </c>
      <c r="G62" s="13">
        <v>828.75148553397264</v>
      </c>
      <c r="H62" s="1">
        <v>896.12787886238846</v>
      </c>
      <c r="I62" s="1">
        <v>877.20166379804937</v>
      </c>
      <c r="J62" s="1">
        <v>828.75148553397264</v>
      </c>
      <c r="K62" s="1">
        <v>896.12787886238846</v>
      </c>
      <c r="L62" s="1">
        <v>4111.2111712154747</v>
      </c>
      <c r="M62" s="1">
        <v>3620.2493648061641</v>
      </c>
      <c r="N62" s="1">
        <v>3789.9500040980251</v>
      </c>
      <c r="O62" s="1">
        <v>4111.2111712154747</v>
      </c>
      <c r="P62" s="1">
        <v>3620.2493648061641</v>
      </c>
      <c r="Q62" s="1">
        <v>3789.9500040980251</v>
      </c>
      <c r="R62" s="1">
        <v>2067.2076059339402</v>
      </c>
      <c r="S62" s="1">
        <v>1757.1264650438491</v>
      </c>
      <c r="T62" s="1">
        <v>1581.4138185394643</v>
      </c>
      <c r="U62" s="1">
        <v>1550.405704450455</v>
      </c>
      <c r="V62" s="1">
        <v>1162.8042783378412</v>
      </c>
      <c r="W62" s="1">
        <v>1046.523850504057</v>
      </c>
    </row>
    <row r="63" spans="1:23" x14ac:dyDescent="0.25">
      <c r="A63" s="4"/>
      <c r="B63" s="4"/>
      <c r="C63" s="4" t="s">
        <v>37</v>
      </c>
      <c r="D63" s="4" t="s">
        <v>329</v>
      </c>
      <c r="E63" s="4"/>
      <c r="F63" s="17">
        <v>4</v>
      </c>
      <c r="G63" s="17">
        <v>4</v>
      </c>
      <c r="H63" s="17">
        <v>3</v>
      </c>
      <c r="I63" s="17">
        <v>4</v>
      </c>
      <c r="J63" s="17">
        <v>4</v>
      </c>
      <c r="K63" s="17">
        <v>3</v>
      </c>
      <c r="L63" s="17">
        <v>4</v>
      </c>
      <c r="M63" s="17">
        <v>4</v>
      </c>
      <c r="N63" s="17">
        <v>3</v>
      </c>
      <c r="O63" s="17">
        <v>4</v>
      </c>
      <c r="P63" s="17">
        <v>4</v>
      </c>
      <c r="Q63" s="17">
        <v>3</v>
      </c>
      <c r="R63" s="17">
        <v>1</v>
      </c>
      <c r="S63" s="17">
        <v>1</v>
      </c>
      <c r="T63" s="17">
        <v>1</v>
      </c>
      <c r="U63" s="17">
        <v>1</v>
      </c>
      <c r="V63" s="17">
        <v>1</v>
      </c>
      <c r="W63" s="17">
        <v>1</v>
      </c>
    </row>
    <row r="64" spans="1:23" x14ac:dyDescent="0.25">
      <c r="A64" s="12">
        <f>COUNTIF($B$3:$B$32,"L")</f>
        <v>7</v>
      </c>
      <c r="B64" s="4" t="s">
        <v>324</v>
      </c>
      <c r="C64" s="4" t="s">
        <v>38</v>
      </c>
      <c r="D64" s="4" t="s">
        <v>330</v>
      </c>
      <c r="E64" s="4"/>
      <c r="F64" s="1">
        <v>918.24460204315812</v>
      </c>
      <c r="G64" s="1">
        <v>787.5575592515836</v>
      </c>
      <c r="H64" s="1">
        <v>701.22520448967873</v>
      </c>
      <c r="I64" s="1">
        <v>910.86171773625119</v>
      </c>
      <c r="J64" s="1">
        <v>780.17467494467667</v>
      </c>
      <c r="K64" s="1">
        <v>693.84232018277191</v>
      </c>
      <c r="L64" s="1">
        <v>5194.9374992447929</v>
      </c>
      <c r="M64" s="1">
        <v>4859.4589527556291</v>
      </c>
      <c r="N64" s="1">
        <v>4091.4648241842006</v>
      </c>
      <c r="O64" s="1">
        <v>5194.9374992447929</v>
      </c>
      <c r="P64" s="1">
        <v>4859.4589527556291</v>
      </c>
      <c r="Q64" s="1">
        <v>4091.4648241842006</v>
      </c>
      <c r="R64" s="1">
        <v>2448.4950048151795</v>
      </c>
      <c r="S64" s="1">
        <v>1376.872101483485</v>
      </c>
      <c r="T64" s="1">
        <v>1333.868591483485</v>
      </c>
      <c r="U64" s="1">
        <v>298.41228241537578</v>
      </c>
      <c r="V64" s="1">
        <v>288.48111991537581</v>
      </c>
      <c r="W64" s="1">
        <v>276.2922905403758</v>
      </c>
    </row>
    <row r="65" spans="1:23" x14ac:dyDescent="0.25">
      <c r="A65" s="4"/>
      <c r="B65" s="4"/>
      <c r="C65" s="4" t="s">
        <v>38</v>
      </c>
      <c r="D65" s="4" t="s">
        <v>329</v>
      </c>
      <c r="E65" s="4"/>
      <c r="F65" s="17">
        <v>7</v>
      </c>
      <c r="G65" s="17">
        <v>7</v>
      </c>
      <c r="H65" s="17">
        <v>7</v>
      </c>
      <c r="I65" s="17">
        <v>7</v>
      </c>
      <c r="J65" s="17">
        <v>7</v>
      </c>
      <c r="K65" s="17">
        <v>7</v>
      </c>
      <c r="L65" s="17">
        <v>7</v>
      </c>
      <c r="M65" s="17">
        <v>7</v>
      </c>
      <c r="N65" s="17">
        <v>7</v>
      </c>
      <c r="O65" s="17">
        <v>7</v>
      </c>
      <c r="P65" s="17">
        <v>7</v>
      </c>
      <c r="Q65" s="17">
        <v>7</v>
      </c>
      <c r="R65" s="17">
        <v>2</v>
      </c>
      <c r="S65" s="17">
        <v>2</v>
      </c>
      <c r="T65" s="17">
        <v>2</v>
      </c>
      <c r="U65" s="17">
        <v>4</v>
      </c>
      <c r="V65" s="17">
        <v>4</v>
      </c>
      <c r="W65" s="17">
        <v>4</v>
      </c>
    </row>
  </sheetData>
  <mergeCells count="6">
    <mergeCell ref="U1:W1"/>
    <mergeCell ref="F1:H1"/>
    <mergeCell ref="I1:K1"/>
    <mergeCell ref="L1:N1"/>
    <mergeCell ref="O1:Q1"/>
    <mergeCell ref="R1:T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pane xSplit="1" ySplit="2" topLeftCell="B3" activePane="bottomRight" state="frozen"/>
      <selection pane="topRight" activeCell="D1" sqref="D1"/>
      <selection pane="bottomLeft" activeCell="A7" sqref="A7"/>
      <selection pane="bottomRight"/>
    </sheetView>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30"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48.75"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c r="G3" s="1"/>
      <c r="H3" s="1"/>
      <c r="I3" s="1"/>
      <c r="J3" s="1"/>
      <c r="K3" s="1"/>
      <c r="L3" s="1"/>
      <c r="M3" s="1"/>
      <c r="N3" s="1"/>
      <c r="O3" s="1"/>
      <c r="P3" s="1"/>
      <c r="Q3" s="1"/>
      <c r="R3" s="1"/>
      <c r="S3" s="1"/>
      <c r="T3" s="1"/>
      <c r="U3" s="1"/>
      <c r="V3" s="1"/>
      <c r="W3" s="1"/>
    </row>
    <row r="4" spans="1:23" x14ac:dyDescent="0.25">
      <c r="A4" s="4" t="s">
        <v>1</v>
      </c>
      <c r="B4" s="4" t="s">
        <v>36</v>
      </c>
      <c r="C4" s="4" t="s">
        <v>30</v>
      </c>
      <c r="D4" s="4" t="s">
        <v>52</v>
      </c>
      <c r="E4" s="4" t="s">
        <v>38</v>
      </c>
      <c r="F4" s="1">
        <v>600</v>
      </c>
      <c r="G4" s="1">
        <v>600</v>
      </c>
      <c r="H4" s="1">
        <v>420</v>
      </c>
      <c r="I4" s="1">
        <v>546</v>
      </c>
      <c r="J4" s="1">
        <v>546</v>
      </c>
      <c r="K4" s="1">
        <v>382.2</v>
      </c>
      <c r="L4" s="1">
        <v>4833</v>
      </c>
      <c r="M4" s="1">
        <v>4833</v>
      </c>
      <c r="N4" s="1">
        <v>3383.1</v>
      </c>
      <c r="O4" s="1">
        <v>4398.03</v>
      </c>
      <c r="P4" s="1">
        <v>4398.03</v>
      </c>
      <c r="Q4" s="1">
        <v>3078.6210000000001</v>
      </c>
      <c r="R4" s="1">
        <v>800</v>
      </c>
      <c r="S4" s="1">
        <v>800</v>
      </c>
      <c r="T4" s="1">
        <v>560</v>
      </c>
      <c r="U4" s="1">
        <v>600</v>
      </c>
      <c r="V4" s="1">
        <v>600</v>
      </c>
      <c r="W4" s="1">
        <v>420</v>
      </c>
    </row>
    <row r="5" spans="1:23" x14ac:dyDescent="0.25">
      <c r="A5" s="4" t="s">
        <v>2</v>
      </c>
      <c r="B5" s="4" t="s">
        <v>38</v>
      </c>
      <c r="C5" s="4" t="s">
        <v>30</v>
      </c>
      <c r="D5" s="4" t="s">
        <v>52</v>
      </c>
      <c r="E5" s="4" t="s">
        <v>38</v>
      </c>
      <c r="F5" s="1">
        <v>464.18011164959216</v>
      </c>
      <c r="G5" s="1">
        <v>464.18011164959216</v>
      </c>
      <c r="H5" s="1">
        <v>464.18011164959216</v>
      </c>
      <c r="I5" s="1">
        <v>464.18011164959216</v>
      </c>
      <c r="J5" s="1">
        <v>464.18011164959216</v>
      </c>
      <c r="K5" s="1">
        <v>464.18011164959216</v>
      </c>
      <c r="L5" s="1">
        <v>3416.8813774206087</v>
      </c>
      <c r="M5" s="1">
        <v>3416.8813774206087</v>
      </c>
      <c r="N5" s="1">
        <v>3416.8813774206087</v>
      </c>
      <c r="O5" s="1">
        <v>3416.8813774206087</v>
      </c>
      <c r="P5" s="1">
        <v>3416.8813774206087</v>
      </c>
      <c r="Q5" s="1">
        <v>3416.8813774206087</v>
      </c>
      <c r="R5" s="1">
        <v>4254.9843567879279</v>
      </c>
      <c r="S5" s="1">
        <v>4254.9843567879279</v>
      </c>
      <c r="T5" s="1">
        <v>4254.9843567879279</v>
      </c>
      <c r="U5" s="1">
        <v>838.10297936731911</v>
      </c>
      <c r="V5" s="1">
        <v>838.10297936731911</v>
      </c>
      <c r="W5" s="1">
        <v>838.10297936731911</v>
      </c>
    </row>
    <row r="6" spans="1:23" x14ac:dyDescent="0.25">
      <c r="A6" s="4" t="s">
        <v>3</v>
      </c>
      <c r="B6" s="4" t="s">
        <v>36</v>
      </c>
      <c r="C6" s="4" t="s">
        <v>30</v>
      </c>
      <c r="D6" s="4" t="s">
        <v>52</v>
      </c>
      <c r="E6" s="4" t="s">
        <v>36</v>
      </c>
      <c r="F6" s="1">
        <v>800</v>
      </c>
      <c r="G6" s="1"/>
      <c r="H6" s="1"/>
      <c r="I6" s="1">
        <v>996.64210000000003</v>
      </c>
      <c r="J6" s="1"/>
      <c r="K6" s="1"/>
      <c r="L6" s="1">
        <v>6725.4463000000005</v>
      </c>
      <c r="M6" s="1"/>
      <c r="N6" s="1"/>
      <c r="O6" s="1">
        <v>6725.4463000000005</v>
      </c>
      <c r="P6" s="1"/>
      <c r="Q6" s="1"/>
      <c r="R6" s="1"/>
      <c r="S6" s="1"/>
      <c r="T6" s="1"/>
      <c r="U6" s="1"/>
      <c r="V6" s="1"/>
      <c r="W6" s="1"/>
    </row>
    <row r="7" spans="1:23" x14ac:dyDescent="0.25">
      <c r="A7" s="4" t="s">
        <v>4</v>
      </c>
      <c r="B7" s="4" t="s">
        <v>36</v>
      </c>
      <c r="C7" s="4" t="s">
        <v>30</v>
      </c>
      <c r="D7" s="4" t="s">
        <v>52</v>
      </c>
      <c r="E7" s="4" t="s">
        <v>38</v>
      </c>
      <c r="F7" s="1">
        <v>500</v>
      </c>
      <c r="G7" s="1">
        <v>500</v>
      </c>
      <c r="H7" s="1">
        <v>400</v>
      </c>
      <c r="I7" s="1">
        <v>500</v>
      </c>
      <c r="J7" s="1">
        <v>500</v>
      </c>
      <c r="K7" s="1">
        <v>400</v>
      </c>
      <c r="L7" s="1">
        <v>8000</v>
      </c>
      <c r="M7" s="1">
        <v>8000</v>
      </c>
      <c r="N7" s="1">
        <v>6400</v>
      </c>
      <c r="O7" s="1">
        <v>8000</v>
      </c>
      <c r="P7" s="1">
        <v>8000</v>
      </c>
      <c r="Q7" s="1">
        <v>6400</v>
      </c>
      <c r="R7" s="1"/>
      <c r="S7" s="1"/>
      <c r="T7" s="1"/>
      <c r="U7" s="1"/>
      <c r="V7" s="1"/>
      <c r="W7" s="1"/>
    </row>
    <row r="8" spans="1:23" x14ac:dyDescent="0.25">
      <c r="A8" s="4" t="s">
        <v>5</v>
      </c>
      <c r="B8" s="4" t="s">
        <v>37</v>
      </c>
      <c r="C8" s="4" t="s">
        <v>31</v>
      </c>
      <c r="D8" s="4" t="s">
        <v>52</v>
      </c>
      <c r="E8" s="4" t="s">
        <v>37</v>
      </c>
      <c r="F8" s="1">
        <v>350</v>
      </c>
      <c r="G8" s="1">
        <v>350</v>
      </c>
      <c r="H8" s="1">
        <v>350</v>
      </c>
      <c r="I8" s="1">
        <v>350</v>
      </c>
      <c r="J8" s="1">
        <v>350</v>
      </c>
      <c r="K8" s="1">
        <v>350</v>
      </c>
      <c r="L8" s="1">
        <v>2500</v>
      </c>
      <c r="M8" s="1">
        <v>2500</v>
      </c>
      <c r="N8" s="1">
        <v>2500</v>
      </c>
      <c r="O8" s="1">
        <v>2500</v>
      </c>
      <c r="P8" s="1">
        <v>2500</v>
      </c>
      <c r="Q8" s="1">
        <v>2500</v>
      </c>
      <c r="R8" s="13"/>
      <c r="S8" s="13"/>
      <c r="T8" s="13"/>
      <c r="U8" s="13"/>
      <c r="V8" s="13"/>
      <c r="W8" s="13"/>
    </row>
    <row r="9" spans="1:23" x14ac:dyDescent="0.25">
      <c r="A9" s="4" t="s">
        <v>6</v>
      </c>
      <c r="B9" s="4" t="s">
        <v>36</v>
      </c>
      <c r="C9" s="4" t="s">
        <v>31</v>
      </c>
      <c r="D9" s="4" t="s">
        <v>41</v>
      </c>
      <c r="E9" s="4" t="s">
        <v>36</v>
      </c>
      <c r="F9" s="1"/>
      <c r="G9" s="1"/>
      <c r="H9" s="1"/>
      <c r="I9" s="1"/>
      <c r="J9" s="1"/>
      <c r="K9" s="1"/>
      <c r="L9" s="1"/>
      <c r="M9" s="1"/>
      <c r="N9" s="1"/>
      <c r="O9" s="1">
        <v>1200</v>
      </c>
      <c r="P9" s="1">
        <v>1200</v>
      </c>
      <c r="Q9" s="1"/>
      <c r="R9" s="1"/>
      <c r="S9" s="1"/>
      <c r="T9" s="1"/>
      <c r="U9" s="1"/>
      <c r="V9" s="1"/>
      <c r="W9" s="1"/>
    </row>
    <row r="10" spans="1:23" x14ac:dyDescent="0.25">
      <c r="A10" s="4" t="s">
        <v>7</v>
      </c>
      <c r="B10" s="4" t="s">
        <v>36</v>
      </c>
      <c r="C10" s="4" t="s">
        <v>30</v>
      </c>
      <c r="D10" s="4" t="s">
        <v>42</v>
      </c>
      <c r="E10" s="4" t="s">
        <v>37</v>
      </c>
      <c r="F10" s="1"/>
      <c r="G10" s="1"/>
      <c r="H10" s="1"/>
      <c r="I10" s="1"/>
      <c r="J10" s="1"/>
      <c r="K10" s="1"/>
      <c r="L10" s="1"/>
      <c r="M10" s="1"/>
      <c r="N10" s="1"/>
      <c r="O10" s="1"/>
      <c r="P10" s="1"/>
      <c r="Q10" s="1"/>
      <c r="R10" s="1"/>
      <c r="S10" s="1"/>
      <c r="T10" s="1"/>
      <c r="U10" s="1"/>
      <c r="V10" s="1"/>
      <c r="W10" s="1"/>
    </row>
    <row r="11" spans="1:23" x14ac:dyDescent="0.25">
      <c r="A11" s="4" t="s">
        <v>8</v>
      </c>
      <c r="B11" s="4" t="s">
        <v>36</v>
      </c>
      <c r="C11" s="4" t="s">
        <v>30</v>
      </c>
      <c r="D11" s="4" t="s">
        <v>40</v>
      </c>
      <c r="E11" s="4" t="s">
        <v>36</v>
      </c>
      <c r="F11" s="1">
        <v>600</v>
      </c>
      <c r="G11" s="1"/>
      <c r="H11" s="1"/>
      <c r="I11" s="1">
        <v>600</v>
      </c>
      <c r="J11" s="1"/>
      <c r="K11" s="1"/>
      <c r="L11" s="1">
        <v>18000</v>
      </c>
      <c r="M11" s="1"/>
      <c r="N11" s="1"/>
      <c r="O11" s="1">
        <v>18000</v>
      </c>
      <c r="P11" s="1"/>
      <c r="Q11" s="1"/>
      <c r="R11" s="1">
        <v>3000</v>
      </c>
      <c r="S11" s="1"/>
      <c r="T11" s="1"/>
      <c r="U11" s="1"/>
      <c r="V11" s="1"/>
      <c r="W11" s="1"/>
    </row>
    <row r="12" spans="1:23" x14ac:dyDescent="0.25">
      <c r="A12" s="4" t="s">
        <v>9</v>
      </c>
      <c r="B12" s="4" t="s">
        <v>37</v>
      </c>
      <c r="C12" s="4" t="s">
        <v>30</v>
      </c>
      <c r="D12" s="4" t="s">
        <v>52</v>
      </c>
      <c r="E12" s="4" t="s">
        <v>38</v>
      </c>
      <c r="F12" s="1"/>
      <c r="G12" s="1"/>
      <c r="H12" s="1"/>
      <c r="I12" s="1"/>
      <c r="J12" s="1"/>
      <c r="K12" s="1"/>
      <c r="L12" s="1"/>
      <c r="M12" s="1"/>
      <c r="N12" s="1"/>
      <c r="O12" s="1"/>
      <c r="P12" s="1"/>
      <c r="Q12" s="1"/>
      <c r="R12" s="1"/>
      <c r="S12" s="1"/>
      <c r="T12" s="1"/>
      <c r="U12" s="1"/>
      <c r="V12" s="1"/>
      <c r="W12" s="1"/>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v>538</v>
      </c>
      <c r="G15" s="1">
        <v>538</v>
      </c>
      <c r="H15" s="1">
        <v>538</v>
      </c>
      <c r="I15" s="1">
        <v>538</v>
      </c>
      <c r="J15" s="1">
        <v>538</v>
      </c>
      <c r="K15" s="1">
        <v>538</v>
      </c>
      <c r="L15" s="1"/>
      <c r="M15" s="1"/>
      <c r="N15" s="1"/>
      <c r="O15" s="1"/>
      <c r="P15" s="1"/>
      <c r="Q15" s="1"/>
      <c r="R15" s="1"/>
      <c r="S15" s="1"/>
      <c r="T15" s="1"/>
      <c r="U15" s="1"/>
      <c r="V15" s="1"/>
      <c r="W15" s="1"/>
    </row>
    <row r="16" spans="1:23" x14ac:dyDescent="0.25">
      <c r="A16" s="4" t="s">
        <v>13</v>
      </c>
      <c r="B16" s="4" t="s">
        <v>36</v>
      </c>
      <c r="C16" s="4" t="s">
        <v>31</v>
      </c>
      <c r="D16" s="4" t="s">
        <v>52</v>
      </c>
      <c r="E16" s="4" t="s">
        <v>37</v>
      </c>
      <c r="F16" s="1">
        <v>505.44056601844477</v>
      </c>
      <c r="G16" s="1">
        <v>454.89650941660028</v>
      </c>
      <c r="H16" s="1">
        <v>429.62448111567807</v>
      </c>
      <c r="I16" s="1">
        <v>505.44056601844477</v>
      </c>
      <c r="J16" s="1">
        <v>454.89650941660028</v>
      </c>
      <c r="K16" s="1">
        <v>429.62448111567807</v>
      </c>
      <c r="L16" s="1">
        <v>1867.680254790095</v>
      </c>
      <c r="M16" s="1">
        <v>1680.9122293110856</v>
      </c>
      <c r="N16" s="1">
        <v>1428.7753949144226</v>
      </c>
      <c r="O16" s="1">
        <v>1867.680254790095</v>
      </c>
      <c r="P16" s="1">
        <v>1680.9122293110856</v>
      </c>
      <c r="Q16" s="1">
        <v>1428.7753949144226</v>
      </c>
      <c r="R16" s="1">
        <v>1400.1477312230336</v>
      </c>
      <c r="S16" s="1">
        <v>1260.1329581007303</v>
      </c>
      <c r="T16" s="1">
        <v>1190.1255715395785</v>
      </c>
      <c r="U16" s="1"/>
      <c r="V16" s="1"/>
      <c r="W16" s="1"/>
    </row>
    <row r="17" spans="1:23" x14ac:dyDescent="0.25">
      <c r="A17" s="4" t="s">
        <v>14</v>
      </c>
      <c r="B17" s="4" t="s">
        <v>38</v>
      </c>
      <c r="C17" s="4" t="s">
        <v>32</v>
      </c>
      <c r="D17" s="4" t="s">
        <v>52</v>
      </c>
      <c r="E17" s="4" t="s">
        <v>38</v>
      </c>
      <c r="F17" s="1">
        <v>1500</v>
      </c>
      <c r="G17" s="1">
        <v>800</v>
      </c>
      <c r="H17" s="1">
        <v>800</v>
      </c>
      <c r="I17" s="1">
        <v>1500</v>
      </c>
      <c r="J17" s="1">
        <v>800</v>
      </c>
      <c r="K17" s="1">
        <v>800</v>
      </c>
      <c r="L17" s="1">
        <v>4500</v>
      </c>
      <c r="M17" s="1">
        <v>3000</v>
      </c>
      <c r="N17" s="1">
        <v>3000</v>
      </c>
      <c r="O17" s="1">
        <v>4500</v>
      </c>
      <c r="P17" s="1">
        <v>3000</v>
      </c>
      <c r="Q17" s="1">
        <v>3000</v>
      </c>
      <c r="R17" s="1"/>
      <c r="S17" s="1"/>
      <c r="T17" s="1"/>
      <c r="U17" s="1"/>
      <c r="V17" s="1"/>
      <c r="W17" s="1"/>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160</v>
      </c>
    </row>
    <row r="19" spans="1:23" x14ac:dyDescent="0.25">
      <c r="A19" s="4" t="s">
        <v>16</v>
      </c>
      <c r="B19" s="4" t="s">
        <v>36</v>
      </c>
      <c r="C19" s="4" t="s">
        <v>31</v>
      </c>
      <c r="D19" s="4" t="s">
        <v>52</v>
      </c>
      <c r="E19" s="4" t="s">
        <v>37</v>
      </c>
      <c r="F19" s="1">
        <v>800</v>
      </c>
      <c r="G19" s="1">
        <v>480</v>
      </c>
      <c r="H19" s="1">
        <v>336</v>
      </c>
      <c r="I19" s="1">
        <v>800</v>
      </c>
      <c r="J19" s="1">
        <v>480</v>
      </c>
      <c r="K19" s="1">
        <v>336</v>
      </c>
      <c r="L19" s="1">
        <v>4500</v>
      </c>
      <c r="M19" s="1">
        <v>2700</v>
      </c>
      <c r="N19" s="1">
        <v>1889.9999999999998</v>
      </c>
      <c r="O19" s="1">
        <v>4500</v>
      </c>
      <c r="P19" s="1">
        <v>2700</v>
      </c>
      <c r="Q19" s="1">
        <v>1889.9999999999998</v>
      </c>
      <c r="R19" s="1"/>
      <c r="S19" s="1"/>
      <c r="T19" s="1"/>
      <c r="U19" s="1"/>
      <c r="V19" s="1"/>
      <c r="W19" s="1"/>
    </row>
    <row r="20" spans="1:23" x14ac:dyDescent="0.25">
      <c r="A20" s="4" t="s">
        <v>17</v>
      </c>
      <c r="B20" s="19" t="s">
        <v>37</v>
      </c>
      <c r="C20" s="4" t="s">
        <v>30</v>
      </c>
      <c r="D20" s="4" t="s">
        <v>40</v>
      </c>
      <c r="E20" s="4" t="s">
        <v>38</v>
      </c>
      <c r="F20" s="1">
        <v>296.55951577612831</v>
      </c>
      <c r="G20" s="1">
        <v>296.55951577612831</v>
      </c>
      <c r="H20" s="1"/>
      <c r="I20" s="1">
        <v>296.55951577612831</v>
      </c>
      <c r="J20" s="1">
        <v>296.55951577612831</v>
      </c>
      <c r="K20" s="1"/>
      <c r="L20" s="1">
        <v>1224.9197390753127</v>
      </c>
      <c r="M20" s="1">
        <v>1224.9197390753127</v>
      </c>
      <c r="N20" s="1"/>
      <c r="O20" s="1">
        <v>1224.9197390753127</v>
      </c>
      <c r="P20" s="1">
        <v>1224.9197390753127</v>
      </c>
      <c r="Q20" s="1"/>
      <c r="R20" s="1"/>
      <c r="S20" s="1"/>
      <c r="T20" s="1"/>
      <c r="U20" s="1"/>
      <c r="V20" s="1"/>
      <c r="W20" s="1"/>
    </row>
    <row r="21" spans="1:23" x14ac:dyDescent="0.25">
      <c r="A21" s="4" t="s">
        <v>18</v>
      </c>
      <c r="B21" s="4" t="s">
        <v>38</v>
      </c>
      <c r="C21" s="4" t="s">
        <v>30</v>
      </c>
      <c r="D21" s="4" t="s">
        <v>52</v>
      </c>
      <c r="E21" s="4" t="s">
        <v>38</v>
      </c>
      <c r="F21" s="1">
        <v>150</v>
      </c>
      <c r="G21" s="1">
        <v>130</v>
      </c>
      <c r="H21" s="1">
        <v>130</v>
      </c>
      <c r="I21" s="1">
        <v>150</v>
      </c>
      <c r="J21" s="1">
        <v>130</v>
      </c>
      <c r="K21" s="1">
        <v>130</v>
      </c>
      <c r="L21" s="1">
        <v>1200</v>
      </c>
      <c r="M21" s="1">
        <v>1020</v>
      </c>
      <c r="N21" s="1">
        <v>1020</v>
      </c>
      <c r="O21" s="1">
        <v>1200</v>
      </c>
      <c r="P21" s="1">
        <v>1020</v>
      </c>
      <c r="Q21" s="1">
        <v>1020</v>
      </c>
      <c r="R21" s="1">
        <v>963</v>
      </c>
      <c r="S21" s="1">
        <v>775</v>
      </c>
      <c r="T21" s="1">
        <v>775</v>
      </c>
      <c r="U21" s="1"/>
      <c r="V21" s="1"/>
      <c r="W21" s="1"/>
    </row>
    <row r="22" spans="1:23" x14ac:dyDescent="0.25">
      <c r="A22" s="4" t="s">
        <v>19</v>
      </c>
      <c r="B22" s="4" t="s">
        <v>36</v>
      </c>
      <c r="C22" s="4" t="s">
        <v>31</v>
      </c>
      <c r="D22" s="4" t="s">
        <v>52</v>
      </c>
      <c r="E22" s="4" t="s">
        <v>36</v>
      </c>
      <c r="F22" s="1"/>
      <c r="G22" s="1"/>
      <c r="H22" s="1"/>
      <c r="I22" s="1"/>
      <c r="J22" s="1"/>
      <c r="K22" s="1"/>
      <c r="L22" s="1"/>
      <c r="M22" s="1"/>
      <c r="N22" s="1"/>
      <c r="O22" s="1"/>
      <c r="P22" s="1"/>
      <c r="Q22" s="1"/>
      <c r="R22" s="1"/>
      <c r="S22" s="1"/>
      <c r="T22" s="1"/>
      <c r="U22" s="1"/>
      <c r="V22" s="1"/>
      <c r="W22" s="1"/>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c r="G24" s="1"/>
      <c r="H24" s="1"/>
      <c r="I24" s="1"/>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c r="G25" s="1"/>
      <c r="H25" s="1"/>
      <c r="I25" s="1"/>
      <c r="J25" s="1"/>
      <c r="K25" s="1"/>
      <c r="L25" s="1"/>
      <c r="M25" s="1"/>
      <c r="N25" s="1"/>
      <c r="O25" s="1"/>
      <c r="P25" s="1"/>
      <c r="Q25" s="1"/>
      <c r="R25" s="1"/>
      <c r="S25" s="1"/>
      <c r="T25" s="1"/>
      <c r="U25" s="1"/>
      <c r="V25" s="1"/>
      <c r="W25" s="1"/>
    </row>
    <row r="26" spans="1:23" x14ac:dyDescent="0.25">
      <c r="A26" s="4" t="s">
        <v>23</v>
      </c>
      <c r="B26" s="4" t="s">
        <v>36</v>
      </c>
      <c r="C26" s="4" t="s">
        <v>30</v>
      </c>
      <c r="D26" s="4" t="s">
        <v>41</v>
      </c>
      <c r="E26" s="4" t="s">
        <v>36</v>
      </c>
      <c r="F26" s="1"/>
      <c r="G26" s="1"/>
      <c r="H26" s="1"/>
      <c r="I26" s="1"/>
      <c r="J26" s="1"/>
      <c r="K26" s="1"/>
      <c r="L26" s="1"/>
      <c r="M26" s="1"/>
      <c r="N26" s="1"/>
      <c r="O26" s="1"/>
      <c r="P26" s="1"/>
      <c r="Q26" s="1"/>
      <c r="R26" s="1"/>
      <c r="S26" s="1"/>
      <c r="T26" s="1"/>
      <c r="U26" s="1"/>
      <c r="V26" s="1"/>
      <c r="W26" s="1"/>
    </row>
    <row r="27" spans="1:23" x14ac:dyDescent="0.25">
      <c r="A27" s="4" t="s">
        <v>24</v>
      </c>
      <c r="B27" s="4" t="s">
        <v>38</v>
      </c>
      <c r="C27" s="4" t="s">
        <v>32</v>
      </c>
      <c r="D27" s="4" t="s">
        <v>52</v>
      </c>
      <c r="E27" s="4" t="s">
        <v>38</v>
      </c>
      <c r="F27" s="1">
        <v>700</v>
      </c>
      <c r="G27" s="1">
        <v>450</v>
      </c>
      <c r="H27" s="1">
        <v>350</v>
      </c>
      <c r="I27" s="1">
        <v>700</v>
      </c>
      <c r="J27" s="1">
        <v>450</v>
      </c>
      <c r="K27" s="1">
        <v>350</v>
      </c>
      <c r="L27" s="1">
        <v>7000</v>
      </c>
      <c r="M27" s="1">
        <v>4500</v>
      </c>
      <c r="N27" s="1">
        <v>3500</v>
      </c>
      <c r="O27" s="1">
        <v>7000</v>
      </c>
      <c r="P27" s="1">
        <v>4500</v>
      </c>
      <c r="Q27" s="1">
        <v>3500</v>
      </c>
      <c r="R27" s="1"/>
      <c r="S27" s="1"/>
      <c r="T27" s="1"/>
      <c r="U27" s="1"/>
      <c r="V27" s="1"/>
      <c r="W27" s="1"/>
    </row>
    <row r="28" spans="1:23" x14ac:dyDescent="0.25">
      <c r="A28" s="4" t="s">
        <v>25</v>
      </c>
      <c r="B28" s="4" t="s">
        <v>38</v>
      </c>
      <c r="C28" s="4" t="s">
        <v>32</v>
      </c>
      <c r="D28" s="4" t="s">
        <v>41</v>
      </c>
      <c r="E28" s="4" t="s">
        <v>38</v>
      </c>
      <c r="F28" s="1">
        <v>700</v>
      </c>
      <c r="G28" s="1">
        <v>630</v>
      </c>
      <c r="H28" s="1">
        <v>630</v>
      </c>
      <c r="I28" s="1">
        <v>700</v>
      </c>
      <c r="J28" s="1">
        <v>630</v>
      </c>
      <c r="K28" s="1">
        <v>630</v>
      </c>
      <c r="L28" s="1">
        <v>700</v>
      </c>
      <c r="M28" s="1">
        <v>630</v>
      </c>
      <c r="N28" s="1">
        <v>630</v>
      </c>
      <c r="O28" s="1">
        <v>700</v>
      </c>
      <c r="P28" s="1">
        <v>630</v>
      </c>
      <c r="Q28" s="1">
        <v>630</v>
      </c>
      <c r="R28" s="1"/>
      <c r="S28" s="1"/>
      <c r="T28" s="1"/>
      <c r="U28" s="1">
        <v>200</v>
      </c>
      <c r="V28" s="1">
        <v>200</v>
      </c>
      <c r="W28" s="1">
        <v>200</v>
      </c>
    </row>
    <row r="29" spans="1:23" x14ac:dyDescent="0.25">
      <c r="A29" s="4" t="s">
        <v>26</v>
      </c>
      <c r="B29" s="4" t="s">
        <v>37</v>
      </c>
      <c r="C29" s="4" t="s">
        <v>32</v>
      </c>
      <c r="D29" s="4" t="s">
        <v>41</v>
      </c>
      <c r="E29" s="4" t="s">
        <v>36</v>
      </c>
      <c r="F29" s="1"/>
      <c r="G29" s="1"/>
      <c r="H29" s="1"/>
      <c r="I29" s="1"/>
      <c r="J29" s="1"/>
      <c r="K29" s="1"/>
      <c r="L29" s="1"/>
      <c r="M29" s="1"/>
      <c r="N29" s="1"/>
      <c r="O29" s="1"/>
      <c r="P29" s="1"/>
      <c r="Q29" s="1"/>
      <c r="R29" s="1"/>
      <c r="S29" s="1"/>
      <c r="T29" s="1"/>
      <c r="U29" s="1"/>
      <c r="V29" s="1"/>
      <c r="W29" s="1"/>
    </row>
    <row r="30" spans="1:23" x14ac:dyDescent="0.25">
      <c r="A30" s="4" t="s">
        <v>27</v>
      </c>
      <c r="B30" s="4" t="s">
        <v>38</v>
      </c>
      <c r="C30" s="4" t="s">
        <v>32</v>
      </c>
      <c r="D30" s="4" t="s">
        <v>52</v>
      </c>
      <c r="E30" s="4" t="s">
        <v>38</v>
      </c>
      <c r="F30" s="1">
        <v>878.98670000000004</v>
      </c>
      <c r="G30" s="1">
        <v>439.28316666666666</v>
      </c>
      <c r="H30" s="1">
        <v>417.31900833333333</v>
      </c>
      <c r="I30" s="1">
        <v>878.98670000000004</v>
      </c>
      <c r="J30" s="1">
        <v>439.28316666666666</v>
      </c>
      <c r="K30" s="1">
        <v>417.31900833333333</v>
      </c>
      <c r="L30" s="1">
        <v>5271.3980000000001</v>
      </c>
      <c r="M30" s="1">
        <v>2635.6990000000001</v>
      </c>
      <c r="N30" s="1">
        <v>2503.9140500000003</v>
      </c>
      <c r="O30" s="1">
        <v>5271.3980000000001</v>
      </c>
      <c r="P30" s="1">
        <v>2635.6990000000001</v>
      </c>
      <c r="Q30" s="1">
        <v>2503.9140500000003</v>
      </c>
      <c r="R30" s="1">
        <v>3562.6075000000005</v>
      </c>
      <c r="S30" s="1">
        <v>1692.3962000000001</v>
      </c>
      <c r="T30" s="1">
        <v>1607.77639</v>
      </c>
      <c r="U30" s="1">
        <v>264.83100000000002</v>
      </c>
      <c r="V30" s="1">
        <v>198.62325000000001</v>
      </c>
      <c r="W30" s="1">
        <v>188.69208750000001</v>
      </c>
    </row>
    <row r="31" spans="1:23" x14ac:dyDescent="0.25">
      <c r="A31" s="4" t="s">
        <v>28</v>
      </c>
      <c r="B31" s="4" t="s">
        <v>37</v>
      </c>
      <c r="C31" s="4" t="s">
        <v>30</v>
      </c>
      <c r="D31" s="4" t="s">
        <v>52</v>
      </c>
      <c r="E31" s="4" t="s">
        <v>38</v>
      </c>
      <c r="F31" s="1">
        <v>800</v>
      </c>
      <c r="G31" s="1">
        <v>600</v>
      </c>
      <c r="H31" s="1">
        <v>540</v>
      </c>
      <c r="I31" s="1">
        <v>800</v>
      </c>
      <c r="J31" s="1">
        <v>600</v>
      </c>
      <c r="K31" s="1">
        <v>540</v>
      </c>
      <c r="L31" s="1">
        <v>6000</v>
      </c>
      <c r="M31" s="1">
        <v>4200</v>
      </c>
      <c r="N31" s="1">
        <v>3780</v>
      </c>
      <c r="O31" s="1">
        <v>6000</v>
      </c>
      <c r="P31" s="1">
        <v>4200</v>
      </c>
      <c r="Q31" s="1">
        <v>3780</v>
      </c>
      <c r="R31" s="1">
        <v>2000</v>
      </c>
      <c r="S31" s="1">
        <v>1500</v>
      </c>
      <c r="T31" s="1">
        <v>1350</v>
      </c>
      <c r="U31" s="1">
        <v>900</v>
      </c>
      <c r="V31" s="1">
        <v>675</v>
      </c>
      <c r="W31" s="1">
        <v>607.5</v>
      </c>
    </row>
    <row r="32" spans="1:23" x14ac:dyDescent="0.25">
      <c r="A32" s="4" t="s">
        <v>29</v>
      </c>
      <c r="B32" s="4" t="s">
        <v>36</v>
      </c>
      <c r="C32" s="4" t="s">
        <v>31</v>
      </c>
      <c r="D32" s="4" t="s">
        <v>52</v>
      </c>
      <c r="E32" s="4" t="s">
        <v>36</v>
      </c>
      <c r="F32" s="13"/>
      <c r="G32" s="13"/>
      <c r="H32" s="1"/>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670.16667860232451</v>
      </c>
      <c r="G34" s="1">
        <v>543.11290020641093</v>
      </c>
      <c r="H34" s="1">
        <v>505.78897506866269</v>
      </c>
      <c r="I34" s="1">
        <v>666.62152597074567</v>
      </c>
      <c r="J34" s="1">
        <v>527.58348844170507</v>
      </c>
      <c r="K34" s="1">
        <v>490.30147506866268</v>
      </c>
      <c r="L34" s="1">
        <v>5140.1847595158897</v>
      </c>
      <c r="M34" s="1">
        <v>3530.1757716129378</v>
      </c>
      <c r="N34" s="1">
        <v>3197.9380548223353</v>
      </c>
      <c r="O34" s="1">
        <v>4815.1766142782117</v>
      </c>
      <c r="P34" s="1">
        <v>3261.637785047471</v>
      </c>
      <c r="Q34" s="1">
        <v>3057.6394548223352</v>
      </c>
      <c r="R34" s="1">
        <v>2282.9627982872803</v>
      </c>
      <c r="S34" s="1">
        <v>1713.7522524814431</v>
      </c>
      <c r="T34" s="1">
        <v>1622.9810530545844</v>
      </c>
      <c r="U34" s="1">
        <v>401.61674742091492</v>
      </c>
      <c r="V34" s="1">
        <v>365.21577867091491</v>
      </c>
      <c r="W34" s="1">
        <v>328.34938335841491</v>
      </c>
    </row>
    <row r="35" spans="1:23" x14ac:dyDescent="0.25">
      <c r="A35" s="4"/>
      <c r="B35" s="4"/>
      <c r="C35" s="4"/>
      <c r="D35" s="20" t="s">
        <v>329</v>
      </c>
      <c r="E35" s="4"/>
      <c r="F35" s="14">
        <v>19</v>
      </c>
      <c r="G35" s="14">
        <v>17</v>
      </c>
      <c r="H35" s="14">
        <v>16</v>
      </c>
      <c r="I35" s="14">
        <v>19</v>
      </c>
      <c r="J35" s="14">
        <v>17</v>
      </c>
      <c r="K35" s="14">
        <v>16</v>
      </c>
      <c r="L35" s="14">
        <v>18</v>
      </c>
      <c r="M35" s="14">
        <v>16</v>
      </c>
      <c r="N35" s="14">
        <v>15</v>
      </c>
      <c r="O35" s="14">
        <v>19</v>
      </c>
      <c r="P35" s="14">
        <v>17</v>
      </c>
      <c r="Q35" s="14">
        <v>15</v>
      </c>
      <c r="R35" s="14">
        <v>7</v>
      </c>
      <c r="S35" s="14">
        <v>6</v>
      </c>
      <c r="T35" s="14">
        <v>6</v>
      </c>
      <c r="U35" s="14">
        <v>8</v>
      </c>
      <c r="V35" s="14">
        <v>8</v>
      </c>
      <c r="W35" s="14">
        <v>8</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775</v>
      </c>
      <c r="G37" s="16">
        <v>825</v>
      </c>
      <c r="H37" s="16">
        <v>825</v>
      </c>
      <c r="I37" s="16">
        <v>771.66052500000001</v>
      </c>
      <c r="J37" s="16">
        <v>720</v>
      </c>
      <c r="K37" s="16">
        <v>720</v>
      </c>
      <c r="L37" s="16">
        <v>8752.361574999999</v>
      </c>
      <c r="M37" s="16">
        <v>4820.7</v>
      </c>
      <c r="N37" s="16">
        <v>4820.7</v>
      </c>
      <c r="O37" s="16">
        <v>6881.889259999999</v>
      </c>
      <c r="P37" s="16">
        <v>3013.7999999999997</v>
      </c>
      <c r="Q37" s="16">
        <v>3920.7</v>
      </c>
      <c r="R37" s="16">
        <v>3000</v>
      </c>
      <c r="S37" s="16"/>
      <c r="T37" s="16"/>
      <c r="U37" s="16">
        <v>130</v>
      </c>
      <c r="V37" s="16">
        <v>130</v>
      </c>
      <c r="W37" s="16">
        <v>130</v>
      </c>
    </row>
    <row r="38" spans="1:23" x14ac:dyDescent="0.25">
      <c r="A38" s="12"/>
      <c r="B38" s="4"/>
      <c r="C38" s="4" t="s">
        <v>36</v>
      </c>
      <c r="D38" s="4" t="s">
        <v>329</v>
      </c>
      <c r="E38" s="4"/>
      <c r="F38" s="17">
        <v>4</v>
      </c>
      <c r="G38" s="17">
        <v>2</v>
      </c>
      <c r="H38" s="17">
        <v>2</v>
      </c>
      <c r="I38" s="17">
        <v>4</v>
      </c>
      <c r="J38" s="17">
        <v>2</v>
      </c>
      <c r="K38" s="17">
        <v>2</v>
      </c>
      <c r="L38" s="17">
        <v>4</v>
      </c>
      <c r="M38" s="17">
        <v>2</v>
      </c>
      <c r="N38" s="17">
        <v>2</v>
      </c>
      <c r="O38" s="17">
        <v>5</v>
      </c>
      <c r="P38" s="17">
        <v>3</v>
      </c>
      <c r="Q38" s="17">
        <v>2</v>
      </c>
      <c r="R38" s="17">
        <v>1</v>
      </c>
      <c r="S38" s="17">
        <v>0</v>
      </c>
      <c r="T38" s="17">
        <v>0</v>
      </c>
      <c r="U38" s="17">
        <v>2</v>
      </c>
      <c r="V38" s="17">
        <v>2</v>
      </c>
      <c r="W38" s="17">
        <v>2</v>
      </c>
    </row>
    <row r="39" spans="1:23" x14ac:dyDescent="0.25">
      <c r="A39" s="12">
        <f>COUNTIF($E$3:$E$32,"M")</f>
        <v>8</v>
      </c>
      <c r="B39" s="4" t="s">
        <v>324</v>
      </c>
      <c r="C39" s="4" t="s">
        <v>37</v>
      </c>
      <c r="D39" s="4" t="s">
        <v>330</v>
      </c>
      <c r="E39" s="4"/>
      <c r="F39" s="1">
        <v>608.688113203689</v>
      </c>
      <c r="G39" s="1">
        <v>534.57930188332011</v>
      </c>
      <c r="H39" s="1">
        <v>458.2248962231356</v>
      </c>
      <c r="I39" s="1">
        <v>608.688113203689</v>
      </c>
      <c r="J39" s="1">
        <v>534.57930188332011</v>
      </c>
      <c r="K39" s="1">
        <v>458.2248962231356</v>
      </c>
      <c r="L39" s="1">
        <v>3841.9200636975238</v>
      </c>
      <c r="M39" s="1">
        <v>3345.2280573277712</v>
      </c>
      <c r="N39" s="1">
        <v>2673.4438487286056</v>
      </c>
      <c r="O39" s="1">
        <v>3841.9200636975238</v>
      </c>
      <c r="P39" s="1">
        <v>3345.2280573277712</v>
      </c>
      <c r="Q39" s="1">
        <v>2673.4438487286056</v>
      </c>
      <c r="R39" s="1">
        <v>1400.1477312230336</v>
      </c>
      <c r="S39" s="1">
        <v>1260.1329581007303</v>
      </c>
      <c r="T39" s="1">
        <v>1190.1255715395785</v>
      </c>
      <c r="U39" s="1">
        <v>150</v>
      </c>
      <c r="V39" s="1">
        <v>150</v>
      </c>
      <c r="W39" s="1">
        <v>112.5</v>
      </c>
    </row>
    <row r="40" spans="1:23" x14ac:dyDescent="0.25">
      <c r="A40" s="12"/>
      <c r="B40" s="4"/>
      <c r="C40" s="4" t="s">
        <v>37</v>
      </c>
      <c r="D40" s="4" t="s">
        <v>329</v>
      </c>
      <c r="E40" s="4"/>
      <c r="F40" s="17">
        <v>5</v>
      </c>
      <c r="G40" s="17">
        <v>5</v>
      </c>
      <c r="H40" s="17">
        <v>5</v>
      </c>
      <c r="I40" s="17">
        <v>5</v>
      </c>
      <c r="J40" s="17">
        <v>5</v>
      </c>
      <c r="K40" s="17">
        <v>5</v>
      </c>
      <c r="L40" s="17">
        <v>4</v>
      </c>
      <c r="M40" s="17">
        <v>4</v>
      </c>
      <c r="N40" s="17">
        <v>4</v>
      </c>
      <c r="O40" s="17">
        <v>4</v>
      </c>
      <c r="P40" s="17">
        <v>4</v>
      </c>
      <c r="Q40" s="17">
        <v>4</v>
      </c>
      <c r="R40" s="17">
        <v>1</v>
      </c>
      <c r="S40" s="17">
        <v>1</v>
      </c>
      <c r="T40" s="17">
        <v>1</v>
      </c>
      <c r="U40" s="17">
        <v>1</v>
      </c>
      <c r="V40" s="17">
        <v>1</v>
      </c>
      <c r="W40" s="17">
        <v>1</v>
      </c>
    </row>
    <row r="41" spans="1:23" x14ac:dyDescent="0.25">
      <c r="A41" s="12">
        <f>COUNTIF($E$3:$E$32,"L")</f>
        <v>11</v>
      </c>
      <c r="B41" s="4" t="s">
        <v>324</v>
      </c>
      <c r="C41" s="4" t="s">
        <v>38</v>
      </c>
      <c r="D41" s="4" t="s">
        <v>330</v>
      </c>
      <c r="E41" s="4"/>
      <c r="F41" s="1">
        <v>658.97263274257216</v>
      </c>
      <c r="G41" s="1">
        <v>491.00227940923867</v>
      </c>
      <c r="H41" s="1">
        <v>461.27767999810283</v>
      </c>
      <c r="I41" s="1">
        <v>653.57263274257207</v>
      </c>
      <c r="J41" s="1">
        <v>485.60227940923869</v>
      </c>
      <c r="K41" s="1">
        <v>457.07767999810289</v>
      </c>
      <c r="L41" s="1">
        <v>4214.6199116495918</v>
      </c>
      <c r="M41" s="1">
        <v>3346.0500116495923</v>
      </c>
      <c r="N41" s="1">
        <v>3070.4328252689565</v>
      </c>
      <c r="O41" s="1">
        <v>4171.1229116495924</v>
      </c>
      <c r="P41" s="1">
        <v>3302.5530116495925</v>
      </c>
      <c r="Q41" s="1">
        <v>3036.6018252689564</v>
      </c>
      <c r="R41" s="1">
        <v>2316.1183713575856</v>
      </c>
      <c r="S41" s="1">
        <v>1804.4761113575855</v>
      </c>
      <c r="T41" s="1">
        <v>1709.5521493575857</v>
      </c>
      <c r="U41" s="1">
        <v>560.58679587346387</v>
      </c>
      <c r="V41" s="1">
        <v>502.34524587346385</v>
      </c>
      <c r="W41" s="1">
        <v>450.85901337346388</v>
      </c>
    </row>
    <row r="42" spans="1:23" x14ac:dyDescent="0.25">
      <c r="A42" s="4"/>
      <c r="B42" s="4"/>
      <c r="C42" s="4" t="s">
        <v>38</v>
      </c>
      <c r="D42" s="4" t="s">
        <v>329</v>
      </c>
      <c r="E42" s="4"/>
      <c r="F42" s="17">
        <v>10</v>
      </c>
      <c r="G42" s="17">
        <v>10</v>
      </c>
      <c r="H42" s="17">
        <v>9</v>
      </c>
      <c r="I42" s="17">
        <v>10</v>
      </c>
      <c r="J42" s="17">
        <v>10</v>
      </c>
      <c r="K42" s="17">
        <v>9</v>
      </c>
      <c r="L42" s="17">
        <v>10</v>
      </c>
      <c r="M42" s="17">
        <v>10</v>
      </c>
      <c r="N42" s="17">
        <v>9</v>
      </c>
      <c r="O42" s="17">
        <v>10</v>
      </c>
      <c r="P42" s="17">
        <v>10</v>
      </c>
      <c r="Q42" s="17">
        <v>9</v>
      </c>
      <c r="R42" s="17">
        <v>5</v>
      </c>
      <c r="S42" s="17">
        <v>5</v>
      </c>
      <c r="T42" s="17">
        <v>5</v>
      </c>
      <c r="U42" s="17">
        <v>5</v>
      </c>
      <c r="V42" s="17">
        <v>5</v>
      </c>
      <c r="W42" s="17">
        <v>5</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670.71728147233648</v>
      </c>
      <c r="G44" s="1">
        <v>478.94179888480539</v>
      </c>
      <c r="H44" s="1">
        <v>421.55669100896392</v>
      </c>
      <c r="I44" s="1">
        <v>682.60412313900304</v>
      </c>
      <c r="J44" s="13">
        <v>474.03270797571446</v>
      </c>
      <c r="K44" s="13">
        <v>418.12032737260034</v>
      </c>
      <c r="L44" s="1">
        <v>4651.2004943508919</v>
      </c>
      <c r="M44" s="1">
        <v>3498.7720551574266</v>
      </c>
      <c r="N44" s="1">
        <v>2983.8791656668209</v>
      </c>
      <c r="O44" s="1">
        <v>4614.9529943508924</v>
      </c>
      <c r="P44" s="1">
        <v>3459.2293278846992</v>
      </c>
      <c r="Q44" s="1">
        <v>2956.1992565759119</v>
      </c>
      <c r="R44" s="1">
        <v>2163.4565980018269</v>
      </c>
      <c r="S44" s="1">
        <v>1713.7522524814431</v>
      </c>
      <c r="T44" s="1">
        <v>1622.9810530545844</v>
      </c>
      <c r="U44" s="1">
        <v>650.73349484182984</v>
      </c>
      <c r="V44" s="1">
        <v>577.93155734182983</v>
      </c>
      <c r="W44" s="1">
        <v>513.57376671682982</v>
      </c>
    </row>
    <row r="45" spans="1:23" x14ac:dyDescent="0.25">
      <c r="A45" s="12"/>
      <c r="B45" s="4"/>
      <c r="C45" s="4" t="s">
        <v>52</v>
      </c>
      <c r="D45" s="4" t="s">
        <v>329</v>
      </c>
      <c r="E45" s="4"/>
      <c r="F45" s="17">
        <v>12</v>
      </c>
      <c r="G45" s="17">
        <v>11</v>
      </c>
      <c r="H45" s="17">
        <v>11</v>
      </c>
      <c r="I45" s="17">
        <v>12</v>
      </c>
      <c r="J45" s="18">
        <v>11</v>
      </c>
      <c r="K45" s="18">
        <v>11</v>
      </c>
      <c r="L45" s="17">
        <v>12</v>
      </c>
      <c r="M45" s="17">
        <v>11</v>
      </c>
      <c r="N45" s="17">
        <v>11</v>
      </c>
      <c r="O45" s="17">
        <v>12</v>
      </c>
      <c r="P45" s="17">
        <v>11</v>
      </c>
      <c r="Q45" s="17">
        <v>11</v>
      </c>
      <c r="R45" s="17">
        <v>6</v>
      </c>
      <c r="S45" s="17">
        <v>6</v>
      </c>
      <c r="T45" s="17">
        <v>6</v>
      </c>
      <c r="U45" s="17">
        <v>4</v>
      </c>
      <c r="V45" s="17">
        <v>4</v>
      </c>
      <c r="W45" s="17">
        <v>4</v>
      </c>
    </row>
    <row r="46" spans="1:23" x14ac:dyDescent="0.25">
      <c r="A46" s="12">
        <f>COUNTIF($D$3:$D$32,"CC")</f>
        <v>5</v>
      </c>
      <c r="B46" s="4" t="s">
        <v>324</v>
      </c>
      <c r="C46" s="4" t="s">
        <v>40</v>
      </c>
      <c r="D46" s="4" t="s">
        <v>330</v>
      </c>
      <c r="E46" s="4"/>
      <c r="F46" s="1">
        <v>649.13987894403203</v>
      </c>
      <c r="G46" s="1">
        <v>648.85317192537616</v>
      </c>
      <c r="H46" s="1">
        <v>825</v>
      </c>
      <c r="I46" s="1">
        <v>596.63987894403203</v>
      </c>
      <c r="J46" s="13">
        <v>578.85317192537616</v>
      </c>
      <c r="K46" s="13">
        <v>720</v>
      </c>
      <c r="L46" s="1">
        <v>7377.2299347688286</v>
      </c>
      <c r="M46" s="1">
        <v>3622.1065796917705</v>
      </c>
      <c r="N46" s="1">
        <v>4820.7</v>
      </c>
      <c r="O46" s="1">
        <v>6927.2299347688286</v>
      </c>
      <c r="P46" s="1">
        <v>3022.1065796917705</v>
      </c>
      <c r="Q46" s="1">
        <v>3920.7</v>
      </c>
      <c r="R46" s="1">
        <v>3000</v>
      </c>
      <c r="S46" s="1"/>
      <c r="T46" s="1"/>
      <c r="U46" s="1">
        <v>130</v>
      </c>
      <c r="V46" s="1">
        <v>130</v>
      </c>
      <c r="W46" s="1">
        <v>130</v>
      </c>
    </row>
    <row r="47" spans="1:23" x14ac:dyDescent="0.25">
      <c r="A47" s="12"/>
      <c r="B47" s="4"/>
      <c r="C47" s="4" t="s">
        <v>40</v>
      </c>
      <c r="D47" s="4" t="s">
        <v>329</v>
      </c>
      <c r="E47" s="4"/>
      <c r="F47" s="17">
        <v>4</v>
      </c>
      <c r="G47" s="17">
        <v>3</v>
      </c>
      <c r="H47" s="17">
        <v>2</v>
      </c>
      <c r="I47" s="17">
        <v>4</v>
      </c>
      <c r="J47" s="18">
        <v>3</v>
      </c>
      <c r="K47" s="18">
        <v>2</v>
      </c>
      <c r="L47" s="17">
        <v>4</v>
      </c>
      <c r="M47" s="17">
        <v>3</v>
      </c>
      <c r="N47" s="17">
        <v>2</v>
      </c>
      <c r="O47" s="17">
        <v>4</v>
      </c>
      <c r="P47" s="17">
        <v>3</v>
      </c>
      <c r="Q47" s="17">
        <v>2</v>
      </c>
      <c r="R47" s="17">
        <v>1</v>
      </c>
      <c r="S47" s="17">
        <v>0</v>
      </c>
      <c r="T47" s="17">
        <v>0</v>
      </c>
      <c r="U47" s="17">
        <v>2</v>
      </c>
      <c r="V47" s="17">
        <v>2</v>
      </c>
      <c r="W47" s="17">
        <v>2</v>
      </c>
    </row>
    <row r="48" spans="1:23" x14ac:dyDescent="0.25">
      <c r="A48" s="12">
        <f>COUNTIF($D$3:$D$32,"CR")</f>
        <v>5</v>
      </c>
      <c r="B48" s="4" t="s">
        <v>324</v>
      </c>
      <c r="C48" s="4" t="s">
        <v>41</v>
      </c>
      <c r="D48" s="4" t="s">
        <v>330</v>
      </c>
      <c r="E48" s="4"/>
      <c r="F48" s="1">
        <v>775</v>
      </c>
      <c r="G48" s="1">
        <v>740</v>
      </c>
      <c r="H48" s="1">
        <v>633.75</v>
      </c>
      <c r="I48" s="1">
        <v>775</v>
      </c>
      <c r="J48" s="13">
        <v>740</v>
      </c>
      <c r="K48" s="13">
        <v>633.75</v>
      </c>
      <c r="L48" s="1">
        <v>3600</v>
      </c>
      <c r="M48" s="1">
        <v>3565</v>
      </c>
      <c r="N48" s="1">
        <v>2752.5</v>
      </c>
      <c r="O48" s="1">
        <v>2800</v>
      </c>
      <c r="P48" s="1">
        <v>2776.6666666666665</v>
      </c>
      <c r="Q48" s="1">
        <v>2752.5</v>
      </c>
      <c r="R48" s="1" t="e">
        <v>#DIV/0!</v>
      </c>
      <c r="S48" s="1"/>
      <c r="T48" s="1"/>
      <c r="U48" s="1">
        <v>175</v>
      </c>
      <c r="V48" s="1">
        <v>175</v>
      </c>
      <c r="W48" s="1">
        <v>156.25</v>
      </c>
    </row>
    <row r="49" spans="1:23" x14ac:dyDescent="0.25">
      <c r="A49" s="12"/>
      <c r="B49" s="4"/>
      <c r="C49" s="4" t="s">
        <v>41</v>
      </c>
      <c r="D49" s="4" t="s">
        <v>329</v>
      </c>
      <c r="E49" s="4"/>
      <c r="F49" s="17">
        <v>2</v>
      </c>
      <c r="G49" s="17">
        <v>2</v>
      </c>
      <c r="H49" s="17">
        <v>2</v>
      </c>
      <c r="I49" s="17">
        <v>2</v>
      </c>
      <c r="J49" s="18">
        <v>2</v>
      </c>
      <c r="K49" s="18">
        <v>2</v>
      </c>
      <c r="L49" s="17">
        <v>2</v>
      </c>
      <c r="M49" s="17">
        <v>2</v>
      </c>
      <c r="N49" s="17">
        <v>2</v>
      </c>
      <c r="O49" s="17">
        <v>3</v>
      </c>
      <c r="P49" s="17">
        <v>3</v>
      </c>
      <c r="Q49" s="17">
        <v>2</v>
      </c>
      <c r="R49" s="17">
        <v>0</v>
      </c>
      <c r="S49" s="17">
        <v>0</v>
      </c>
      <c r="T49" s="17">
        <v>0</v>
      </c>
      <c r="U49" s="17">
        <v>2</v>
      </c>
      <c r="V49" s="17">
        <v>2</v>
      </c>
      <c r="W49" s="17">
        <v>2</v>
      </c>
    </row>
    <row r="50" spans="1:23" x14ac:dyDescent="0.25">
      <c r="A50" s="12">
        <f>COUNTIF($D$3:$D$32,"Hybr")</f>
        <v>3</v>
      </c>
      <c r="B50" s="4" t="s">
        <v>324</v>
      </c>
      <c r="C50" s="4" t="s">
        <v>42</v>
      </c>
      <c r="D50" s="4" t="s">
        <v>330</v>
      </c>
      <c r="E50" s="4"/>
      <c r="F50" s="1">
        <v>538</v>
      </c>
      <c r="G50" s="1">
        <v>538</v>
      </c>
      <c r="H50" s="1">
        <v>538</v>
      </c>
      <c r="I50" s="1">
        <v>538</v>
      </c>
      <c r="J50" s="13">
        <v>538</v>
      </c>
      <c r="K50" s="13">
        <v>538</v>
      </c>
      <c r="L50" s="1"/>
      <c r="M50" s="1"/>
      <c r="N50" s="1"/>
      <c r="O50" s="1"/>
      <c r="P50" s="1"/>
      <c r="Q50" s="1"/>
      <c r="R50" s="1"/>
      <c r="S50" s="1"/>
      <c r="T50" s="1"/>
      <c r="U50" s="1"/>
      <c r="V50" s="1"/>
      <c r="W50" s="1"/>
    </row>
    <row r="51" spans="1:23" x14ac:dyDescent="0.25">
      <c r="A51" s="4"/>
      <c r="B51" s="4"/>
      <c r="C51" s="4" t="s">
        <v>42</v>
      </c>
      <c r="D51" s="4" t="s">
        <v>329</v>
      </c>
      <c r="E51" s="4"/>
      <c r="F51" s="17">
        <v>1</v>
      </c>
      <c r="G51" s="17">
        <v>1</v>
      </c>
      <c r="H51" s="17">
        <v>1</v>
      </c>
      <c r="I51" s="17">
        <v>1</v>
      </c>
      <c r="J51" s="18">
        <v>1</v>
      </c>
      <c r="K51" s="18">
        <v>1</v>
      </c>
      <c r="L51" s="17">
        <v>0</v>
      </c>
      <c r="M51" s="17">
        <v>0</v>
      </c>
      <c r="N51" s="17">
        <v>0</v>
      </c>
      <c r="O51" s="17">
        <v>0</v>
      </c>
      <c r="P51" s="17">
        <v>0</v>
      </c>
      <c r="Q51" s="17">
        <v>0</v>
      </c>
      <c r="R51" s="17">
        <v>0</v>
      </c>
      <c r="S51" s="17">
        <v>0</v>
      </c>
      <c r="T51" s="17">
        <v>0</v>
      </c>
      <c r="U51" s="17">
        <v>0</v>
      </c>
      <c r="V51" s="17">
        <v>0</v>
      </c>
      <c r="W51" s="17">
        <v>0</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527.6377363806356</v>
      </c>
      <c r="G53" s="1">
        <v>446.96280391796006</v>
      </c>
      <c r="H53" s="1">
        <v>415.36335194159869</v>
      </c>
      <c r="I53" s="1">
        <v>543.48685860285775</v>
      </c>
      <c r="J53" s="1">
        <v>439.24851820367434</v>
      </c>
      <c r="K53" s="1">
        <v>409.06335194159874</v>
      </c>
      <c r="L53" s="1">
        <v>6175.03092706199</v>
      </c>
      <c r="M53" s="1">
        <v>3782.46685274932</v>
      </c>
      <c r="N53" s="1">
        <v>3599.9962754841217</v>
      </c>
      <c r="O53" s="1">
        <v>6120.6596770619899</v>
      </c>
      <c r="P53" s="1">
        <v>3709.9718527493205</v>
      </c>
      <c r="Q53" s="1">
        <v>3539.1004754841219</v>
      </c>
      <c r="R53" s="1">
        <v>2203.5968713575858</v>
      </c>
      <c r="S53" s="1">
        <v>1832.496089196982</v>
      </c>
      <c r="T53" s="1">
        <v>1734.996089196982</v>
      </c>
      <c r="U53" s="1">
        <v>779.36765978910637</v>
      </c>
      <c r="V53" s="1">
        <v>704.36765978910637</v>
      </c>
      <c r="W53" s="1">
        <v>621.86765978910637</v>
      </c>
    </row>
    <row r="54" spans="1:23" x14ac:dyDescent="0.25">
      <c r="A54" s="4"/>
      <c r="B54" s="4"/>
      <c r="C54" s="4" t="s">
        <v>30</v>
      </c>
      <c r="D54" s="4" t="s">
        <v>329</v>
      </c>
      <c r="E54" s="4"/>
      <c r="F54" s="17">
        <v>9</v>
      </c>
      <c r="G54" s="17">
        <v>7</v>
      </c>
      <c r="H54" s="17">
        <v>6</v>
      </c>
      <c r="I54" s="17">
        <v>9</v>
      </c>
      <c r="J54" s="17">
        <v>7</v>
      </c>
      <c r="K54" s="17">
        <v>6</v>
      </c>
      <c r="L54" s="17">
        <v>8</v>
      </c>
      <c r="M54" s="17">
        <v>6</v>
      </c>
      <c r="N54" s="17">
        <v>5</v>
      </c>
      <c r="O54" s="17">
        <v>8</v>
      </c>
      <c r="P54" s="17">
        <v>6</v>
      </c>
      <c r="Q54" s="17">
        <v>5</v>
      </c>
      <c r="R54" s="17">
        <v>5</v>
      </c>
      <c r="S54" s="17">
        <v>4</v>
      </c>
      <c r="T54" s="17">
        <v>4</v>
      </c>
      <c r="U54" s="17">
        <v>3</v>
      </c>
      <c r="V54" s="17">
        <v>3</v>
      </c>
      <c r="W54" s="17">
        <v>3</v>
      </c>
    </row>
    <row r="55" spans="1:23" x14ac:dyDescent="0.25">
      <c r="A55" s="12">
        <f>COUNTIF($C$3:$C$32,"SaaS")</f>
        <v>8</v>
      </c>
      <c r="B55" s="4" t="s">
        <v>324</v>
      </c>
      <c r="C55" s="4" t="s">
        <v>31</v>
      </c>
      <c r="D55" s="4" t="s">
        <v>330</v>
      </c>
      <c r="E55" s="4"/>
      <c r="F55" s="1">
        <v>588.86014150461119</v>
      </c>
      <c r="G55" s="1">
        <v>496.22412735415008</v>
      </c>
      <c r="H55" s="1">
        <v>453.9061202789195</v>
      </c>
      <c r="I55" s="1">
        <v>536.36014150461119</v>
      </c>
      <c r="J55" s="1">
        <v>443.72412735415008</v>
      </c>
      <c r="K55" s="1">
        <v>401.4061202789195</v>
      </c>
      <c r="L55" s="1">
        <v>3716.9200636975238</v>
      </c>
      <c r="M55" s="1">
        <v>3220.2280573277712</v>
      </c>
      <c r="N55" s="1">
        <v>2954.6938487286056</v>
      </c>
      <c r="O55" s="1">
        <v>2853.5360509580191</v>
      </c>
      <c r="P55" s="1">
        <v>2456.1824458622168</v>
      </c>
      <c r="Q55" s="1">
        <v>2504.6938487286056</v>
      </c>
      <c r="R55" s="1">
        <v>1400.1477312230336</v>
      </c>
      <c r="S55" s="1">
        <v>1260.1329581007303</v>
      </c>
      <c r="T55" s="1">
        <v>1190.1255715395785</v>
      </c>
      <c r="U55" s="1">
        <v>100</v>
      </c>
      <c r="V55" s="1">
        <v>100</v>
      </c>
      <c r="W55" s="1">
        <v>100</v>
      </c>
    </row>
    <row r="56" spans="1:23" x14ac:dyDescent="0.25">
      <c r="A56" s="4"/>
      <c r="B56" s="4"/>
      <c r="C56" s="4" t="s">
        <v>31</v>
      </c>
      <c r="D56" s="4" t="s">
        <v>329</v>
      </c>
      <c r="E56" s="4"/>
      <c r="F56" s="17">
        <v>4</v>
      </c>
      <c r="G56" s="17">
        <v>4</v>
      </c>
      <c r="H56" s="17">
        <v>4</v>
      </c>
      <c r="I56" s="17">
        <v>4</v>
      </c>
      <c r="J56" s="17">
        <v>4</v>
      </c>
      <c r="K56" s="17">
        <v>4</v>
      </c>
      <c r="L56" s="17">
        <v>4</v>
      </c>
      <c r="M56" s="17">
        <v>4</v>
      </c>
      <c r="N56" s="17">
        <v>4</v>
      </c>
      <c r="O56" s="17">
        <v>5</v>
      </c>
      <c r="P56" s="17">
        <v>5</v>
      </c>
      <c r="Q56" s="17">
        <v>4</v>
      </c>
      <c r="R56" s="17">
        <v>1</v>
      </c>
      <c r="S56" s="17">
        <v>1</v>
      </c>
      <c r="T56" s="17">
        <v>1</v>
      </c>
      <c r="U56" s="17">
        <v>1</v>
      </c>
      <c r="V56" s="17">
        <v>1</v>
      </c>
      <c r="W56" s="17">
        <v>1</v>
      </c>
    </row>
    <row r="57" spans="1:23" x14ac:dyDescent="0.25">
      <c r="A57" s="12">
        <f>COUNTIF($C$3:$C$32,"HW")</f>
        <v>8</v>
      </c>
      <c r="B57" s="4" t="s">
        <v>324</v>
      </c>
      <c r="C57" s="4" t="s">
        <v>32</v>
      </c>
      <c r="D57" s="4" t="s">
        <v>330</v>
      </c>
      <c r="E57" s="4"/>
      <c r="F57" s="1">
        <v>938.1644500000001</v>
      </c>
      <c r="G57" s="1">
        <v>686.54719444444447</v>
      </c>
      <c r="H57" s="1">
        <v>630.8031680555556</v>
      </c>
      <c r="I57" s="1">
        <v>938.1644500000001</v>
      </c>
      <c r="J57" s="1">
        <v>686.54719444444447</v>
      </c>
      <c r="K57" s="1">
        <v>630.8031680555556</v>
      </c>
      <c r="L57" s="1">
        <v>4709.2330000000002</v>
      </c>
      <c r="M57" s="1">
        <v>3484.5165000000002</v>
      </c>
      <c r="N57" s="1">
        <v>3025.052341666667</v>
      </c>
      <c r="O57" s="1">
        <v>4709.2330000000002</v>
      </c>
      <c r="P57" s="1">
        <v>3484.5165000000002</v>
      </c>
      <c r="Q57" s="1">
        <v>3025.052341666667</v>
      </c>
      <c r="R57" s="1">
        <v>3562.6075000000005</v>
      </c>
      <c r="S57" s="1">
        <v>1692.3962000000001</v>
      </c>
      <c r="T57" s="1">
        <v>1607.77639</v>
      </c>
      <c r="U57" s="1">
        <v>193.70775</v>
      </c>
      <c r="V57" s="1">
        <v>177.1558125</v>
      </c>
      <c r="W57" s="1">
        <v>165.29802187500002</v>
      </c>
    </row>
    <row r="58" spans="1:23" x14ac:dyDescent="0.25">
      <c r="A58" s="4"/>
      <c r="B58" s="4"/>
      <c r="C58" s="4" t="s">
        <v>32</v>
      </c>
      <c r="D58" s="4" t="s">
        <v>329</v>
      </c>
      <c r="E58" s="4"/>
      <c r="F58" s="17">
        <v>6</v>
      </c>
      <c r="G58" s="17">
        <v>6</v>
      </c>
      <c r="H58" s="17">
        <v>6</v>
      </c>
      <c r="I58" s="17">
        <v>6</v>
      </c>
      <c r="J58" s="17">
        <v>6</v>
      </c>
      <c r="K58" s="17">
        <v>6</v>
      </c>
      <c r="L58" s="17">
        <v>6</v>
      </c>
      <c r="M58" s="17">
        <v>6</v>
      </c>
      <c r="N58" s="17">
        <v>6</v>
      </c>
      <c r="O58" s="17">
        <v>6</v>
      </c>
      <c r="P58" s="17">
        <v>6</v>
      </c>
      <c r="Q58" s="17">
        <v>6</v>
      </c>
      <c r="R58" s="17">
        <v>1</v>
      </c>
      <c r="S58" s="17">
        <v>1</v>
      </c>
      <c r="T58" s="17">
        <v>1</v>
      </c>
      <c r="U58" s="17">
        <v>4</v>
      </c>
      <c r="V58" s="17">
        <v>4</v>
      </c>
      <c r="W58" s="17">
        <v>4</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671.49339622427169</v>
      </c>
      <c r="G60" s="1">
        <v>603.27092991665711</v>
      </c>
      <c r="H60" s="1">
        <v>539.08921158795397</v>
      </c>
      <c r="I60" s="1">
        <v>664.00918511316058</v>
      </c>
      <c r="J60" s="1">
        <v>565.55664420237144</v>
      </c>
      <c r="K60" s="1">
        <v>503.68921158795405</v>
      </c>
      <c r="L60" s="1">
        <v>6776.2658193487614</v>
      </c>
      <c r="M60" s="1">
        <v>4475.885371551848</v>
      </c>
      <c r="N60" s="1">
        <v>3790.5458991524042</v>
      </c>
      <c r="O60" s="1">
        <v>5908.3507283100107</v>
      </c>
      <c r="P60" s="1">
        <v>3688.620318473012</v>
      </c>
      <c r="Q60" s="1">
        <v>3439.7993991524036</v>
      </c>
      <c r="R60" s="1">
        <v>1733.3825770743445</v>
      </c>
      <c r="S60" s="1">
        <v>1030.0664790503652</v>
      </c>
      <c r="T60" s="1">
        <v>875.06278576978923</v>
      </c>
      <c r="U60" s="1">
        <v>286.66666666666669</v>
      </c>
      <c r="V60" s="1">
        <v>286.66666666666669</v>
      </c>
      <c r="W60" s="1">
        <v>226.66666666666666</v>
      </c>
    </row>
    <row r="61" spans="1:23" x14ac:dyDescent="0.25">
      <c r="A61" s="4"/>
      <c r="B61" s="4"/>
      <c r="C61" s="4" t="s">
        <v>36</v>
      </c>
      <c r="D61" s="4" t="s">
        <v>329</v>
      </c>
      <c r="E61" s="4"/>
      <c r="F61" s="17">
        <v>9</v>
      </c>
      <c r="G61" s="17">
        <v>7</v>
      </c>
      <c r="H61" s="17">
        <v>7</v>
      </c>
      <c r="I61" s="17">
        <v>9</v>
      </c>
      <c r="J61" s="17">
        <v>7</v>
      </c>
      <c r="K61" s="17">
        <v>7</v>
      </c>
      <c r="L61" s="17">
        <v>8</v>
      </c>
      <c r="M61" s="17">
        <v>6</v>
      </c>
      <c r="N61" s="17">
        <v>6</v>
      </c>
      <c r="O61" s="17">
        <v>9</v>
      </c>
      <c r="P61" s="17">
        <v>7</v>
      </c>
      <c r="Q61" s="17">
        <v>6</v>
      </c>
      <c r="R61" s="17">
        <v>3</v>
      </c>
      <c r="S61" s="17">
        <v>2</v>
      </c>
      <c r="T61" s="17">
        <v>2</v>
      </c>
      <c r="U61" s="17">
        <v>3</v>
      </c>
      <c r="V61" s="17">
        <v>3</v>
      </c>
      <c r="W61" s="17">
        <v>3</v>
      </c>
    </row>
    <row r="62" spans="1:23" x14ac:dyDescent="0.25">
      <c r="A62" s="12">
        <f>COUNTIF($B$3:$B$32,"M")</f>
        <v>6</v>
      </c>
      <c r="B62" s="4" t="s">
        <v>324</v>
      </c>
      <c r="C62" s="4" t="s">
        <v>37</v>
      </c>
      <c r="D62" s="4" t="s">
        <v>330</v>
      </c>
      <c r="E62" s="4"/>
      <c r="F62" s="1">
        <v>482.18650525870947</v>
      </c>
      <c r="G62" s="13">
        <v>415.51983859204279</v>
      </c>
      <c r="H62" s="1">
        <v>445</v>
      </c>
      <c r="I62" s="1">
        <v>482.18650525870947</v>
      </c>
      <c r="J62" s="1">
        <v>415.51983859204279</v>
      </c>
      <c r="K62" s="1">
        <v>445</v>
      </c>
      <c r="L62" s="1">
        <v>3241.6399130251043</v>
      </c>
      <c r="M62" s="1">
        <v>2641.6399130251043</v>
      </c>
      <c r="N62" s="1">
        <v>3140</v>
      </c>
      <c r="O62" s="1">
        <v>3241.6399130251043</v>
      </c>
      <c r="P62" s="1">
        <v>2641.6399130251043</v>
      </c>
      <c r="Q62" s="1">
        <v>3140</v>
      </c>
      <c r="R62" s="1">
        <v>2000</v>
      </c>
      <c r="S62" s="1">
        <v>1500</v>
      </c>
      <c r="T62" s="1">
        <v>1350</v>
      </c>
      <c r="U62" s="1">
        <v>900</v>
      </c>
      <c r="V62" s="1">
        <v>675</v>
      </c>
      <c r="W62" s="1">
        <v>607.5</v>
      </c>
    </row>
    <row r="63" spans="1:23" x14ac:dyDescent="0.25">
      <c r="A63" s="4"/>
      <c r="B63" s="4"/>
      <c r="C63" s="4" t="s">
        <v>37</v>
      </c>
      <c r="D63" s="4" t="s">
        <v>329</v>
      </c>
      <c r="E63" s="4"/>
      <c r="F63" s="17">
        <v>3</v>
      </c>
      <c r="G63" s="17">
        <v>3</v>
      </c>
      <c r="H63" s="17">
        <v>2</v>
      </c>
      <c r="I63" s="17">
        <v>3</v>
      </c>
      <c r="J63" s="17">
        <v>3</v>
      </c>
      <c r="K63" s="17">
        <v>2</v>
      </c>
      <c r="L63" s="17">
        <v>3</v>
      </c>
      <c r="M63" s="17">
        <v>3</v>
      </c>
      <c r="N63" s="17">
        <v>2</v>
      </c>
      <c r="O63" s="17">
        <v>3</v>
      </c>
      <c r="P63" s="17">
        <v>3</v>
      </c>
      <c r="Q63" s="17">
        <v>2</v>
      </c>
      <c r="R63" s="17">
        <v>1</v>
      </c>
      <c r="S63" s="17">
        <v>1</v>
      </c>
      <c r="T63" s="17">
        <v>1</v>
      </c>
      <c r="U63" s="17">
        <v>1</v>
      </c>
      <c r="V63" s="17">
        <v>1</v>
      </c>
      <c r="W63" s="17">
        <v>1</v>
      </c>
    </row>
    <row r="64" spans="1:23" x14ac:dyDescent="0.25">
      <c r="A64" s="12">
        <f>COUNTIF($B$3:$B$32,"L")</f>
        <v>7</v>
      </c>
      <c r="B64" s="4" t="s">
        <v>324</v>
      </c>
      <c r="C64" s="4" t="s">
        <v>38</v>
      </c>
      <c r="D64" s="4" t="s">
        <v>330</v>
      </c>
      <c r="E64" s="4"/>
      <c r="F64" s="1">
        <v>749.02383023565596</v>
      </c>
      <c r="G64" s="1">
        <v>537.637611188037</v>
      </c>
      <c r="H64" s="1">
        <v>489.85701714041795</v>
      </c>
      <c r="I64" s="1">
        <v>749.02383023565596</v>
      </c>
      <c r="J64" s="1">
        <v>537.637611188037</v>
      </c>
      <c r="K64" s="1">
        <v>489.85701714041795</v>
      </c>
      <c r="L64" s="1">
        <v>4084.039911060087</v>
      </c>
      <c r="M64" s="1">
        <v>3100.3686253458009</v>
      </c>
      <c r="N64" s="1">
        <v>2706.5422039172295</v>
      </c>
      <c r="O64" s="1">
        <v>4084.039911060087</v>
      </c>
      <c r="P64" s="1">
        <v>3100.3686253458009</v>
      </c>
      <c r="Q64" s="1">
        <v>2706.5422039172295</v>
      </c>
      <c r="R64" s="1">
        <v>2926.8639522626431</v>
      </c>
      <c r="S64" s="1">
        <v>2240.7935189293094</v>
      </c>
      <c r="T64" s="1">
        <v>2212.5869155959758</v>
      </c>
      <c r="U64" s="1">
        <v>363.23349484182984</v>
      </c>
      <c r="V64" s="1">
        <v>346.68155734182983</v>
      </c>
      <c r="W64" s="1">
        <v>334.82376671682982</v>
      </c>
    </row>
    <row r="65" spans="1:23" x14ac:dyDescent="0.25">
      <c r="A65" s="4"/>
      <c r="B65" s="4"/>
      <c r="C65" s="4" t="s">
        <v>38</v>
      </c>
      <c r="D65" s="4" t="s">
        <v>329</v>
      </c>
      <c r="E65" s="4"/>
      <c r="F65" s="17">
        <v>7</v>
      </c>
      <c r="G65" s="17">
        <v>7</v>
      </c>
      <c r="H65" s="17">
        <v>7</v>
      </c>
      <c r="I65" s="17">
        <v>7</v>
      </c>
      <c r="J65" s="17">
        <v>7</v>
      </c>
      <c r="K65" s="17">
        <v>7</v>
      </c>
      <c r="L65" s="17">
        <v>7</v>
      </c>
      <c r="M65" s="17">
        <v>7</v>
      </c>
      <c r="N65" s="17">
        <v>7</v>
      </c>
      <c r="O65" s="17">
        <v>7</v>
      </c>
      <c r="P65" s="17">
        <v>7</v>
      </c>
      <c r="Q65" s="17">
        <v>7</v>
      </c>
      <c r="R65" s="17">
        <v>3</v>
      </c>
      <c r="S65" s="17">
        <v>3</v>
      </c>
      <c r="T65" s="17">
        <v>3</v>
      </c>
      <c r="U65" s="17">
        <v>4</v>
      </c>
      <c r="V65" s="17">
        <v>4</v>
      </c>
      <c r="W65" s="17">
        <v>4</v>
      </c>
    </row>
  </sheetData>
  <mergeCells count="6">
    <mergeCell ref="U1:W1"/>
    <mergeCell ref="F1:H1"/>
    <mergeCell ref="I1:K1"/>
    <mergeCell ref="L1:N1"/>
    <mergeCell ref="O1:Q1"/>
    <mergeCell ref="R1:T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pane xSplit="1" ySplit="2" topLeftCell="B3" activePane="bottomRight" state="frozen"/>
      <selection pane="topRight" activeCell="D1" sqref="D1"/>
      <selection pane="bottomLeft" activeCell="A7" sqref="A7"/>
      <selection pane="bottomRight"/>
    </sheetView>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35.25"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48.75"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c r="G3" s="1"/>
      <c r="H3" s="1"/>
      <c r="I3" s="1"/>
      <c r="J3" s="1"/>
      <c r="K3" s="1"/>
      <c r="L3" s="1"/>
      <c r="M3" s="1"/>
      <c r="N3" s="1"/>
      <c r="O3" s="1"/>
      <c r="P3" s="1"/>
      <c r="Q3" s="1"/>
      <c r="R3" s="1"/>
      <c r="S3" s="1"/>
      <c r="T3" s="1"/>
      <c r="U3" s="1"/>
      <c r="V3" s="1"/>
      <c r="W3" s="1"/>
    </row>
    <row r="4" spans="1:23" x14ac:dyDescent="0.25">
      <c r="A4" s="4" t="s">
        <v>1</v>
      </c>
      <c r="B4" s="4" t="s">
        <v>36</v>
      </c>
      <c r="C4" s="4" t="s">
        <v>30</v>
      </c>
      <c r="D4" s="4" t="s">
        <v>52</v>
      </c>
      <c r="E4" s="4" t="s">
        <v>38</v>
      </c>
      <c r="F4" s="1">
        <v>280</v>
      </c>
      <c r="G4" s="1">
        <v>280</v>
      </c>
      <c r="H4" s="1">
        <v>196</v>
      </c>
      <c r="I4" s="1">
        <v>254.8</v>
      </c>
      <c r="J4" s="1">
        <v>254.8</v>
      </c>
      <c r="K4" s="1">
        <v>178.36</v>
      </c>
      <c r="L4" s="1">
        <v>3000</v>
      </c>
      <c r="M4" s="1">
        <v>3000</v>
      </c>
      <c r="N4" s="1">
        <v>2100</v>
      </c>
      <c r="O4" s="1">
        <v>2730</v>
      </c>
      <c r="P4" s="1">
        <v>2730</v>
      </c>
      <c r="Q4" s="1">
        <v>1911</v>
      </c>
      <c r="R4" s="1">
        <v>800</v>
      </c>
      <c r="S4" s="1">
        <v>800</v>
      </c>
      <c r="T4" s="1">
        <v>560</v>
      </c>
      <c r="U4" s="1">
        <v>500</v>
      </c>
      <c r="V4" s="1">
        <v>500</v>
      </c>
      <c r="W4" s="1">
        <v>350</v>
      </c>
    </row>
    <row r="5" spans="1:23" x14ac:dyDescent="0.25">
      <c r="A5" s="4" t="s">
        <v>2</v>
      </c>
      <c r="B5" s="4" t="s">
        <v>38</v>
      </c>
      <c r="C5" s="4" t="s">
        <v>30</v>
      </c>
      <c r="D5" s="4" t="s">
        <v>52</v>
      </c>
      <c r="E5" s="4" t="s">
        <v>38</v>
      </c>
      <c r="F5" s="1">
        <v>472.54627663560746</v>
      </c>
      <c r="G5" s="1">
        <v>472.54627663560746</v>
      </c>
      <c r="H5" s="1">
        <v>472.54627663560746</v>
      </c>
      <c r="I5" s="1">
        <v>472.54627663560746</v>
      </c>
      <c r="J5" s="1">
        <v>472.54627663560746</v>
      </c>
      <c r="K5" s="1">
        <v>472.54627663560746</v>
      </c>
      <c r="L5" s="1">
        <v>3685.8609577577381</v>
      </c>
      <c r="M5" s="1">
        <v>3685.8609577577381</v>
      </c>
      <c r="N5" s="1">
        <v>3685.8609577577381</v>
      </c>
      <c r="O5" s="1">
        <v>3685.8609577577381</v>
      </c>
      <c r="P5" s="1">
        <v>3685.8609577577381</v>
      </c>
      <c r="Q5" s="1">
        <v>3685.8609577577381</v>
      </c>
      <c r="R5" s="1">
        <v>6143.1015962628971</v>
      </c>
      <c r="S5" s="1">
        <v>6143.1015962628971</v>
      </c>
      <c r="T5" s="1">
        <v>6143.1015962628971</v>
      </c>
      <c r="U5" s="1">
        <v>945.09255327121491</v>
      </c>
      <c r="V5" s="1">
        <v>945.09255327121491</v>
      </c>
      <c r="W5" s="1">
        <v>945.09255327121491</v>
      </c>
    </row>
    <row r="6" spans="1:23" x14ac:dyDescent="0.25">
      <c r="A6" s="4" t="s">
        <v>3</v>
      </c>
      <c r="B6" s="4" t="s">
        <v>36</v>
      </c>
      <c r="C6" s="4" t="s">
        <v>30</v>
      </c>
      <c r="D6" s="4" t="s">
        <v>52</v>
      </c>
      <c r="E6" s="4" t="s">
        <v>36</v>
      </c>
      <c r="F6" s="1">
        <v>800</v>
      </c>
      <c r="G6" s="1"/>
      <c r="H6" s="1"/>
      <c r="I6" s="1">
        <v>996.64210000000003</v>
      </c>
      <c r="J6" s="1"/>
      <c r="K6" s="1"/>
      <c r="L6" s="1">
        <v>6725.4463000000005</v>
      </c>
      <c r="M6" s="1"/>
      <c r="N6" s="1"/>
      <c r="O6" s="1">
        <v>6725.4463000000005</v>
      </c>
      <c r="P6" s="1"/>
      <c r="Q6" s="1"/>
      <c r="R6" s="1"/>
      <c r="S6" s="1"/>
      <c r="T6" s="1"/>
      <c r="U6" s="1"/>
      <c r="V6" s="1"/>
      <c r="W6" s="1"/>
    </row>
    <row r="7" spans="1:23" x14ac:dyDescent="0.25">
      <c r="A7" s="4" t="s">
        <v>4</v>
      </c>
      <c r="B7" s="4" t="s">
        <v>36</v>
      </c>
      <c r="C7" s="4" t="s">
        <v>30</v>
      </c>
      <c r="D7" s="4" t="s">
        <v>52</v>
      </c>
      <c r="E7" s="4" t="s">
        <v>38</v>
      </c>
      <c r="F7" s="1">
        <v>300</v>
      </c>
      <c r="G7" s="1">
        <v>250</v>
      </c>
      <c r="H7" s="1">
        <v>200</v>
      </c>
      <c r="I7" s="1">
        <v>300</v>
      </c>
      <c r="J7" s="1">
        <v>250</v>
      </c>
      <c r="K7" s="1">
        <v>200</v>
      </c>
      <c r="L7" s="1">
        <v>4000</v>
      </c>
      <c r="M7" s="1">
        <v>4000</v>
      </c>
      <c r="N7" s="1">
        <v>3200</v>
      </c>
      <c r="O7" s="1">
        <v>4000</v>
      </c>
      <c r="P7" s="1">
        <v>4000</v>
      </c>
      <c r="Q7" s="1">
        <v>3200</v>
      </c>
      <c r="R7" s="1"/>
      <c r="S7" s="1"/>
      <c r="T7" s="1"/>
      <c r="U7" s="1"/>
      <c r="V7" s="1"/>
      <c r="W7" s="1"/>
    </row>
    <row r="8" spans="1:23" x14ac:dyDescent="0.25">
      <c r="A8" s="4" t="s">
        <v>5</v>
      </c>
      <c r="B8" s="4" t="s">
        <v>37</v>
      </c>
      <c r="C8" s="4" t="s">
        <v>31</v>
      </c>
      <c r="D8" s="4" t="s">
        <v>52</v>
      </c>
      <c r="E8" s="4" t="s">
        <v>37</v>
      </c>
      <c r="F8" s="1">
        <v>300</v>
      </c>
      <c r="G8" s="1">
        <v>300</v>
      </c>
      <c r="H8" s="1">
        <v>300</v>
      </c>
      <c r="I8" s="1">
        <v>300</v>
      </c>
      <c r="J8" s="1">
        <v>300</v>
      </c>
      <c r="K8" s="1">
        <v>300</v>
      </c>
      <c r="L8" s="1">
        <v>3400</v>
      </c>
      <c r="M8" s="1">
        <v>3400</v>
      </c>
      <c r="N8" s="1">
        <v>3400</v>
      </c>
      <c r="O8" s="1">
        <v>3400</v>
      </c>
      <c r="P8" s="1">
        <v>3400</v>
      </c>
      <c r="Q8" s="1">
        <v>3400</v>
      </c>
      <c r="R8" s="13"/>
      <c r="S8" s="13"/>
      <c r="T8" s="13"/>
      <c r="U8" s="13"/>
      <c r="V8" s="13"/>
      <c r="W8" s="13"/>
    </row>
    <row r="9" spans="1:23" x14ac:dyDescent="0.25">
      <c r="A9" s="4" t="s">
        <v>6</v>
      </c>
      <c r="B9" s="4" t="s">
        <v>36</v>
      </c>
      <c r="C9" s="4" t="s">
        <v>31</v>
      </c>
      <c r="D9" s="4" t="s">
        <v>41</v>
      </c>
      <c r="E9" s="4" t="s">
        <v>36</v>
      </c>
      <c r="F9" s="1"/>
      <c r="G9" s="1"/>
      <c r="H9" s="1"/>
      <c r="I9" s="1"/>
      <c r="J9" s="1"/>
      <c r="K9" s="1"/>
      <c r="L9" s="1"/>
      <c r="M9" s="1"/>
      <c r="N9" s="1"/>
      <c r="O9" s="1">
        <v>1200</v>
      </c>
      <c r="P9" s="1">
        <v>1200</v>
      </c>
      <c r="Q9" s="1"/>
      <c r="R9" s="1"/>
      <c r="S9" s="1"/>
      <c r="T9" s="1"/>
      <c r="U9" s="1"/>
      <c r="V9" s="1"/>
      <c r="W9" s="1"/>
    </row>
    <row r="10" spans="1:23" x14ac:dyDescent="0.25">
      <c r="A10" s="4" t="s">
        <v>7</v>
      </c>
      <c r="B10" s="4" t="s">
        <v>36</v>
      </c>
      <c r="C10" s="4" t="s">
        <v>30</v>
      </c>
      <c r="D10" s="4" t="s">
        <v>42</v>
      </c>
      <c r="E10" s="4" t="s">
        <v>37</v>
      </c>
      <c r="F10" s="1"/>
      <c r="G10" s="1"/>
      <c r="H10" s="1"/>
      <c r="I10" s="1"/>
      <c r="J10" s="1"/>
      <c r="K10" s="1"/>
      <c r="L10" s="1"/>
      <c r="M10" s="1"/>
      <c r="N10" s="1"/>
      <c r="O10" s="1"/>
      <c r="P10" s="1"/>
      <c r="Q10" s="1"/>
      <c r="R10" s="1"/>
      <c r="S10" s="1"/>
      <c r="T10" s="1"/>
      <c r="U10" s="1"/>
      <c r="V10" s="1"/>
      <c r="W10" s="1"/>
    </row>
    <row r="11" spans="1:23" x14ac:dyDescent="0.25">
      <c r="A11" s="4" t="s">
        <v>8</v>
      </c>
      <c r="B11" s="4" t="s">
        <v>36</v>
      </c>
      <c r="C11" s="4" t="s">
        <v>30</v>
      </c>
      <c r="D11" s="4" t="s">
        <v>40</v>
      </c>
      <c r="E11" s="4" t="s">
        <v>36</v>
      </c>
      <c r="F11" s="1">
        <v>600</v>
      </c>
      <c r="G11" s="1"/>
      <c r="H11" s="1"/>
      <c r="I11" s="1">
        <v>600</v>
      </c>
      <c r="J11" s="1"/>
      <c r="K11" s="1"/>
      <c r="L11" s="1">
        <v>18000</v>
      </c>
      <c r="M11" s="1"/>
      <c r="N11" s="1"/>
      <c r="O11" s="1">
        <v>18000</v>
      </c>
      <c r="P11" s="1"/>
      <c r="Q11" s="1"/>
      <c r="R11" s="1">
        <v>3000</v>
      </c>
      <c r="S11" s="1"/>
      <c r="T11" s="1"/>
      <c r="U11" s="1"/>
      <c r="V11" s="1"/>
      <c r="W11" s="1"/>
    </row>
    <row r="12" spans="1:23" x14ac:dyDescent="0.25">
      <c r="A12" s="4" t="s">
        <v>9</v>
      </c>
      <c r="B12" s="4" t="s">
        <v>37</v>
      </c>
      <c r="C12" s="4" t="s">
        <v>30</v>
      </c>
      <c r="D12" s="4" t="s">
        <v>52</v>
      </c>
      <c r="E12" s="4" t="s">
        <v>38</v>
      </c>
      <c r="F12" s="1"/>
      <c r="G12" s="1"/>
      <c r="H12" s="1"/>
      <c r="I12" s="1"/>
      <c r="J12" s="1"/>
      <c r="K12" s="1"/>
      <c r="L12" s="1"/>
      <c r="M12" s="1"/>
      <c r="N12" s="1"/>
      <c r="O12" s="1"/>
      <c r="P12" s="1"/>
      <c r="Q12" s="1"/>
      <c r="R12" s="1"/>
      <c r="S12" s="1"/>
      <c r="T12" s="1"/>
      <c r="U12" s="1"/>
      <c r="V12" s="1"/>
      <c r="W12" s="1"/>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v>450</v>
      </c>
      <c r="G15" s="1">
        <v>450</v>
      </c>
      <c r="H15" s="1">
        <v>450</v>
      </c>
      <c r="I15" s="1">
        <v>450</v>
      </c>
      <c r="J15" s="1">
        <v>450</v>
      </c>
      <c r="K15" s="1">
        <v>450</v>
      </c>
      <c r="L15" s="1"/>
      <c r="M15" s="1"/>
      <c r="N15" s="1"/>
      <c r="O15" s="1"/>
      <c r="P15" s="1"/>
      <c r="Q15" s="1"/>
      <c r="R15" s="1"/>
      <c r="S15" s="1"/>
      <c r="T15" s="1"/>
      <c r="U15" s="1"/>
      <c r="V15" s="1"/>
      <c r="W15" s="1"/>
    </row>
    <row r="16" spans="1:23" x14ac:dyDescent="0.25">
      <c r="A16" s="4" t="s">
        <v>13</v>
      </c>
      <c r="B16" s="4" t="s">
        <v>36</v>
      </c>
      <c r="C16" s="4" t="s">
        <v>31</v>
      </c>
      <c r="D16" s="4" t="s">
        <v>52</v>
      </c>
      <c r="E16" s="4" t="s">
        <v>37</v>
      </c>
      <c r="F16" s="1">
        <v>398.51402662936226</v>
      </c>
      <c r="G16" s="1">
        <v>358.66262396642605</v>
      </c>
      <c r="H16" s="1">
        <v>338.73692263495792</v>
      </c>
      <c r="I16" s="1">
        <v>398.51402662936226</v>
      </c>
      <c r="J16" s="1">
        <v>358.66262396642605</v>
      </c>
      <c r="K16" s="1">
        <v>338.73692263495792</v>
      </c>
      <c r="L16" s="1">
        <v>2343.8295321126129</v>
      </c>
      <c r="M16" s="1">
        <v>2109.4465789013516</v>
      </c>
      <c r="N16" s="1">
        <v>1793.0295920661488</v>
      </c>
      <c r="O16" s="1">
        <v>2343.8295321126129</v>
      </c>
      <c r="P16" s="1">
        <v>2109.4465789013516</v>
      </c>
      <c r="Q16" s="1">
        <v>1793.0295920661488</v>
      </c>
      <c r="R16" s="1">
        <v>1104.0256176463242</v>
      </c>
      <c r="S16" s="1">
        <v>993.62305588169181</v>
      </c>
      <c r="T16" s="1">
        <v>938.42177499937554</v>
      </c>
      <c r="U16" s="1"/>
      <c r="V16" s="1"/>
      <c r="W16" s="1"/>
    </row>
    <row r="17" spans="1:23" x14ac:dyDescent="0.25">
      <c r="A17" s="4" t="s">
        <v>14</v>
      </c>
      <c r="B17" s="4" t="s">
        <v>38</v>
      </c>
      <c r="C17" s="4" t="s">
        <v>32</v>
      </c>
      <c r="D17" s="4" t="s">
        <v>52</v>
      </c>
      <c r="E17" s="4" t="s">
        <v>38</v>
      </c>
      <c r="F17" s="1">
        <v>500</v>
      </c>
      <c r="G17" s="1">
        <v>250</v>
      </c>
      <c r="H17" s="1">
        <v>250</v>
      </c>
      <c r="I17" s="1">
        <v>500</v>
      </c>
      <c r="J17" s="1">
        <v>250</v>
      </c>
      <c r="K17" s="1">
        <v>250</v>
      </c>
      <c r="L17" s="1">
        <v>1500</v>
      </c>
      <c r="M17" s="1">
        <v>850</v>
      </c>
      <c r="N17" s="1">
        <v>850</v>
      </c>
      <c r="O17" s="1">
        <v>1500</v>
      </c>
      <c r="P17" s="1">
        <v>850</v>
      </c>
      <c r="Q17" s="1">
        <v>850</v>
      </c>
      <c r="R17" s="1"/>
      <c r="S17" s="1"/>
      <c r="T17" s="1"/>
      <c r="U17" s="1"/>
      <c r="V17" s="1"/>
      <c r="W17" s="1"/>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160</v>
      </c>
    </row>
    <row r="19" spans="1:23" x14ac:dyDescent="0.25">
      <c r="A19" s="4" t="s">
        <v>16</v>
      </c>
      <c r="B19" s="4" t="s">
        <v>36</v>
      </c>
      <c r="C19" s="4" t="s">
        <v>31</v>
      </c>
      <c r="D19" s="4" t="s">
        <v>52</v>
      </c>
      <c r="E19" s="4" t="s">
        <v>37</v>
      </c>
      <c r="F19" s="1">
        <v>800</v>
      </c>
      <c r="G19" s="1">
        <v>480</v>
      </c>
      <c r="H19" s="1">
        <v>336</v>
      </c>
      <c r="I19" s="1">
        <v>800</v>
      </c>
      <c r="J19" s="1">
        <v>480</v>
      </c>
      <c r="K19" s="1">
        <v>336</v>
      </c>
      <c r="L19" s="1">
        <v>4500</v>
      </c>
      <c r="M19" s="1">
        <v>2700</v>
      </c>
      <c r="N19" s="1">
        <v>1889.9999999999998</v>
      </c>
      <c r="O19" s="1">
        <v>4500</v>
      </c>
      <c r="P19" s="1">
        <v>2700</v>
      </c>
      <c r="Q19" s="1">
        <v>1889.9999999999998</v>
      </c>
      <c r="R19" s="1"/>
      <c r="S19" s="1"/>
      <c r="T19" s="1"/>
      <c r="U19" s="1"/>
      <c r="V19" s="1"/>
      <c r="W19" s="1"/>
    </row>
    <row r="20" spans="1:23" x14ac:dyDescent="0.25">
      <c r="A20" s="4" t="s">
        <v>17</v>
      </c>
      <c r="B20" s="19" t="s">
        <v>37</v>
      </c>
      <c r="C20" s="4" t="s">
        <v>30</v>
      </c>
      <c r="D20" s="4" t="s">
        <v>40</v>
      </c>
      <c r="E20" s="4" t="s">
        <v>38</v>
      </c>
      <c r="F20" s="1">
        <v>236.27313831780373</v>
      </c>
      <c r="G20" s="1">
        <v>236.27313831780373</v>
      </c>
      <c r="H20" s="1"/>
      <c r="I20" s="1">
        <v>236.27313831780373</v>
      </c>
      <c r="J20" s="1">
        <v>236.27313831780373</v>
      </c>
      <c r="K20" s="1"/>
      <c r="L20" s="1">
        <v>945.09255327121491</v>
      </c>
      <c r="M20" s="1">
        <v>945.09255327121491</v>
      </c>
      <c r="N20" s="1"/>
      <c r="O20" s="1">
        <v>945.09255327121491</v>
      </c>
      <c r="P20" s="1">
        <v>945.09255327121491</v>
      </c>
      <c r="Q20" s="1"/>
      <c r="R20" s="1"/>
      <c r="S20" s="1"/>
      <c r="T20" s="1"/>
      <c r="U20" s="1"/>
      <c r="V20" s="1"/>
      <c r="W20" s="1"/>
    </row>
    <row r="21" spans="1:23" x14ac:dyDescent="0.25">
      <c r="A21" s="4" t="s">
        <v>18</v>
      </c>
      <c r="B21" s="4" t="s">
        <v>38</v>
      </c>
      <c r="C21" s="4" t="s">
        <v>30</v>
      </c>
      <c r="D21" s="4" t="s">
        <v>52</v>
      </c>
      <c r="E21" s="4" t="s">
        <v>38</v>
      </c>
      <c r="F21" s="1">
        <v>150</v>
      </c>
      <c r="G21" s="1">
        <v>130</v>
      </c>
      <c r="H21" s="1">
        <v>130</v>
      </c>
      <c r="I21" s="1">
        <v>150</v>
      </c>
      <c r="J21" s="1">
        <v>130</v>
      </c>
      <c r="K21" s="1">
        <v>130</v>
      </c>
      <c r="L21" s="1">
        <v>1200</v>
      </c>
      <c r="M21" s="1">
        <v>1020</v>
      </c>
      <c r="N21" s="1">
        <v>1020</v>
      </c>
      <c r="O21" s="1">
        <v>1200</v>
      </c>
      <c r="P21" s="1">
        <v>1020</v>
      </c>
      <c r="Q21" s="1">
        <v>1020</v>
      </c>
      <c r="R21" s="1">
        <v>963</v>
      </c>
      <c r="S21" s="1">
        <v>775</v>
      </c>
      <c r="T21" s="1">
        <v>775</v>
      </c>
      <c r="U21" s="1"/>
      <c r="V21" s="1"/>
      <c r="W21" s="1"/>
    </row>
    <row r="22" spans="1:23" x14ac:dyDescent="0.25">
      <c r="A22" s="4" t="s">
        <v>19</v>
      </c>
      <c r="B22" s="4" t="s">
        <v>36</v>
      </c>
      <c r="C22" s="4" t="s">
        <v>31</v>
      </c>
      <c r="D22" s="4" t="s">
        <v>52</v>
      </c>
      <c r="E22" s="4" t="s">
        <v>36</v>
      </c>
      <c r="F22" s="1"/>
      <c r="G22" s="1"/>
      <c r="H22" s="1"/>
      <c r="I22" s="1"/>
      <c r="J22" s="1"/>
      <c r="K22" s="1"/>
      <c r="L22" s="1"/>
      <c r="M22" s="1"/>
      <c r="N22" s="1"/>
      <c r="O22" s="1"/>
      <c r="P22" s="1"/>
      <c r="Q22" s="1"/>
      <c r="R22" s="1"/>
      <c r="S22" s="1"/>
      <c r="T22" s="1"/>
      <c r="U22" s="1"/>
      <c r="V22" s="1"/>
      <c r="W22" s="1"/>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c r="G24" s="1"/>
      <c r="H24" s="1"/>
      <c r="I24" s="1"/>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c r="G25" s="1"/>
      <c r="H25" s="1"/>
      <c r="I25" s="1"/>
      <c r="J25" s="1"/>
      <c r="K25" s="1"/>
      <c r="L25" s="1"/>
      <c r="M25" s="1"/>
      <c r="N25" s="1"/>
      <c r="O25" s="1"/>
      <c r="P25" s="1"/>
      <c r="Q25" s="1"/>
      <c r="R25" s="1"/>
      <c r="S25" s="1"/>
      <c r="T25" s="1"/>
      <c r="U25" s="1"/>
      <c r="V25" s="1"/>
      <c r="W25" s="1"/>
    </row>
    <row r="26" spans="1:23" x14ac:dyDescent="0.25">
      <c r="A26" s="4" t="s">
        <v>23</v>
      </c>
      <c r="B26" s="4" t="s">
        <v>36</v>
      </c>
      <c r="C26" s="4" t="s">
        <v>30</v>
      </c>
      <c r="D26" s="4" t="s">
        <v>41</v>
      </c>
      <c r="E26" s="4" t="s">
        <v>36</v>
      </c>
      <c r="F26" s="1"/>
      <c r="G26" s="1"/>
      <c r="H26" s="1"/>
      <c r="I26" s="1"/>
      <c r="J26" s="1"/>
      <c r="K26" s="1"/>
      <c r="L26" s="1"/>
      <c r="M26" s="1"/>
      <c r="N26" s="1"/>
      <c r="O26" s="1"/>
      <c r="P26" s="1"/>
      <c r="Q26" s="1"/>
      <c r="R26" s="1"/>
      <c r="S26" s="1"/>
      <c r="T26" s="1"/>
      <c r="U26" s="1"/>
      <c r="V26" s="1"/>
      <c r="W26" s="1"/>
    </row>
    <row r="27" spans="1:23" x14ac:dyDescent="0.25">
      <c r="A27" s="4" t="s">
        <v>24</v>
      </c>
      <c r="B27" s="4" t="s">
        <v>38</v>
      </c>
      <c r="C27" s="4" t="s">
        <v>32</v>
      </c>
      <c r="D27" s="4" t="s">
        <v>52</v>
      </c>
      <c r="E27" s="4" t="s">
        <v>38</v>
      </c>
      <c r="F27" s="1">
        <v>700</v>
      </c>
      <c r="G27" s="1">
        <v>450</v>
      </c>
      <c r="H27" s="1">
        <v>350</v>
      </c>
      <c r="I27" s="1">
        <v>700</v>
      </c>
      <c r="J27" s="1">
        <v>450</v>
      </c>
      <c r="K27" s="1">
        <v>350</v>
      </c>
      <c r="L27" s="1">
        <v>7000</v>
      </c>
      <c r="M27" s="1">
        <v>4500</v>
      </c>
      <c r="N27" s="1">
        <v>3500</v>
      </c>
      <c r="O27" s="1">
        <v>7000</v>
      </c>
      <c r="P27" s="1">
        <v>4500</v>
      </c>
      <c r="Q27" s="1">
        <v>3500</v>
      </c>
      <c r="R27" s="1"/>
      <c r="S27" s="1"/>
      <c r="T27" s="1"/>
      <c r="U27" s="1"/>
      <c r="V27" s="1"/>
      <c r="W27" s="1"/>
    </row>
    <row r="28" spans="1:23" x14ac:dyDescent="0.25">
      <c r="A28" s="4" t="s">
        <v>25</v>
      </c>
      <c r="B28" s="4" t="s">
        <v>38</v>
      </c>
      <c r="C28" s="4" t="s">
        <v>32</v>
      </c>
      <c r="D28" s="4" t="s">
        <v>41</v>
      </c>
      <c r="E28" s="4" t="s">
        <v>38</v>
      </c>
      <c r="F28" s="1">
        <v>500</v>
      </c>
      <c r="G28" s="1">
        <v>450</v>
      </c>
      <c r="H28" s="1">
        <v>450</v>
      </c>
      <c r="I28" s="1">
        <v>500</v>
      </c>
      <c r="J28" s="1">
        <v>450</v>
      </c>
      <c r="K28" s="1">
        <v>450</v>
      </c>
      <c r="L28" s="1">
        <v>500</v>
      </c>
      <c r="M28" s="1">
        <v>450</v>
      </c>
      <c r="N28" s="1">
        <v>450</v>
      </c>
      <c r="O28" s="1">
        <v>500</v>
      </c>
      <c r="P28" s="1">
        <v>450</v>
      </c>
      <c r="Q28" s="1">
        <v>450</v>
      </c>
      <c r="R28" s="1"/>
      <c r="S28" s="1"/>
      <c r="T28" s="1"/>
      <c r="U28" s="1">
        <v>200</v>
      </c>
      <c r="V28" s="1">
        <v>200</v>
      </c>
      <c r="W28" s="1">
        <v>200</v>
      </c>
    </row>
    <row r="29" spans="1:23" x14ac:dyDescent="0.25">
      <c r="A29" s="4" t="s">
        <v>26</v>
      </c>
      <c r="B29" s="4" t="s">
        <v>37</v>
      </c>
      <c r="C29" s="4" t="s">
        <v>32</v>
      </c>
      <c r="D29" s="4" t="s">
        <v>41</v>
      </c>
      <c r="E29" s="4" t="s">
        <v>36</v>
      </c>
      <c r="F29" s="1"/>
      <c r="G29" s="1"/>
      <c r="H29" s="1"/>
      <c r="I29" s="1"/>
      <c r="J29" s="1"/>
      <c r="K29" s="1"/>
      <c r="L29" s="1"/>
      <c r="M29" s="1"/>
      <c r="N29" s="1"/>
      <c r="O29" s="1"/>
      <c r="P29" s="1"/>
      <c r="Q29" s="1"/>
      <c r="R29" s="1"/>
      <c r="S29" s="1"/>
      <c r="T29" s="1"/>
      <c r="U29" s="1"/>
      <c r="V29" s="1"/>
      <c r="W29" s="1"/>
    </row>
    <row r="30" spans="1:23" x14ac:dyDescent="0.25">
      <c r="A30" s="4" t="s">
        <v>27</v>
      </c>
      <c r="B30" s="4" t="s">
        <v>38</v>
      </c>
      <c r="C30" s="4" t="s">
        <v>32</v>
      </c>
      <c r="D30" s="4" t="s">
        <v>52</v>
      </c>
      <c r="E30" s="4" t="s">
        <v>38</v>
      </c>
      <c r="F30" s="1">
        <v>878.98670000000004</v>
      </c>
      <c r="G30" s="1">
        <v>395.35485000000006</v>
      </c>
      <c r="H30" s="1">
        <v>375.5871075</v>
      </c>
      <c r="I30" s="1">
        <v>878.98670000000004</v>
      </c>
      <c r="J30" s="1">
        <v>395.35485000000006</v>
      </c>
      <c r="K30" s="1">
        <v>375.5871075</v>
      </c>
      <c r="L30" s="1">
        <v>5271.3980000000001</v>
      </c>
      <c r="M30" s="1">
        <v>2372.1291000000001</v>
      </c>
      <c r="N30" s="1">
        <v>2253.522645</v>
      </c>
      <c r="O30" s="1">
        <v>5271.3980000000001</v>
      </c>
      <c r="P30" s="1">
        <v>2372.1291000000001</v>
      </c>
      <c r="Q30" s="1">
        <v>2253.522645</v>
      </c>
      <c r="R30" s="1">
        <v>3562.6075000000005</v>
      </c>
      <c r="S30" s="1">
        <v>1359.4658000000002</v>
      </c>
      <c r="T30" s="1">
        <v>1291.49251</v>
      </c>
      <c r="U30" s="1">
        <v>264.83100000000002</v>
      </c>
      <c r="V30" s="1">
        <v>132.41550000000001</v>
      </c>
      <c r="W30" s="1">
        <v>125.79472500000001</v>
      </c>
    </row>
    <row r="31" spans="1:23" x14ac:dyDescent="0.25">
      <c r="A31" s="4" t="s">
        <v>28</v>
      </c>
      <c r="B31" s="4" t="s">
        <v>37</v>
      </c>
      <c r="C31" s="4" t="s">
        <v>30</v>
      </c>
      <c r="D31" s="4" t="s">
        <v>52</v>
      </c>
      <c r="E31" s="4" t="s">
        <v>38</v>
      </c>
      <c r="F31" s="1">
        <v>800</v>
      </c>
      <c r="G31" s="1">
        <v>440.00000000000006</v>
      </c>
      <c r="H31" s="1">
        <v>396.00000000000006</v>
      </c>
      <c r="I31" s="1">
        <v>800</v>
      </c>
      <c r="J31" s="1">
        <v>440.00000000000006</v>
      </c>
      <c r="K31" s="1">
        <v>396.00000000000006</v>
      </c>
      <c r="L31" s="1">
        <v>6000</v>
      </c>
      <c r="M31" s="1">
        <v>3000</v>
      </c>
      <c r="N31" s="1">
        <v>2700</v>
      </c>
      <c r="O31" s="1">
        <v>6000</v>
      </c>
      <c r="P31" s="1">
        <v>3000</v>
      </c>
      <c r="Q31" s="1">
        <v>2700</v>
      </c>
      <c r="R31" s="1">
        <v>2000</v>
      </c>
      <c r="S31" s="1">
        <v>1100</v>
      </c>
      <c r="T31" s="1">
        <v>990</v>
      </c>
      <c r="U31" s="1">
        <v>900</v>
      </c>
      <c r="V31" s="1">
        <v>495.00000000000006</v>
      </c>
      <c r="W31" s="1">
        <v>445.50000000000006</v>
      </c>
    </row>
    <row r="32" spans="1:23" x14ac:dyDescent="0.25">
      <c r="A32" s="4" t="s">
        <v>29</v>
      </c>
      <c r="B32" s="4" t="s">
        <v>36</v>
      </c>
      <c r="C32" s="4" t="s">
        <v>31</v>
      </c>
      <c r="D32" s="4" t="s">
        <v>52</v>
      </c>
      <c r="E32" s="4" t="s">
        <v>36</v>
      </c>
      <c r="F32" s="13"/>
      <c r="G32" s="13"/>
      <c r="H32" s="1"/>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564.01684955698806</v>
      </c>
      <c r="G34" s="1">
        <v>437.81393464234338</v>
      </c>
      <c r="H34" s="1">
        <v>408.27314417316029</v>
      </c>
      <c r="I34" s="1">
        <v>561.98748639909331</v>
      </c>
      <c r="J34" s="1">
        <v>423.97864052469629</v>
      </c>
      <c r="K34" s="1">
        <v>394.04564417316033</v>
      </c>
      <c r="L34" s="1">
        <v>4714.2015190634211</v>
      </c>
      <c r="M34" s="1">
        <v>3010.8705743706437</v>
      </c>
      <c r="N34" s="1">
        <v>2757.2542129882586</v>
      </c>
      <c r="O34" s="1">
        <v>4420.2961759548198</v>
      </c>
      <c r="P34" s="1">
        <v>2782.5840699958999</v>
      </c>
      <c r="Q34" s="1">
        <v>2624.6542129882587</v>
      </c>
      <c r="R34" s="1">
        <v>2510.3906734156035</v>
      </c>
      <c r="S34" s="1">
        <v>1861.8650753574314</v>
      </c>
      <c r="T34" s="1">
        <v>1783.0026468770454</v>
      </c>
      <c r="U34" s="1">
        <v>402.49044415890188</v>
      </c>
      <c r="V34" s="1">
        <v>335.31350665890187</v>
      </c>
      <c r="W34" s="1">
        <v>304.86090978390189</v>
      </c>
    </row>
    <row r="35" spans="1:23" x14ac:dyDescent="0.25">
      <c r="A35" s="4"/>
      <c r="B35" s="4"/>
      <c r="C35" s="4"/>
      <c r="D35" s="20" t="s">
        <v>329</v>
      </c>
      <c r="E35" s="4"/>
      <c r="F35" s="14">
        <v>19</v>
      </c>
      <c r="G35" s="14">
        <v>17</v>
      </c>
      <c r="H35" s="14">
        <v>16</v>
      </c>
      <c r="I35" s="14">
        <v>19</v>
      </c>
      <c r="J35" s="14">
        <v>17</v>
      </c>
      <c r="K35" s="14">
        <v>16</v>
      </c>
      <c r="L35" s="14">
        <v>18</v>
      </c>
      <c r="M35" s="14">
        <v>16</v>
      </c>
      <c r="N35" s="14">
        <v>15</v>
      </c>
      <c r="O35" s="14">
        <v>19</v>
      </c>
      <c r="P35" s="14">
        <v>17</v>
      </c>
      <c r="Q35" s="14">
        <v>15</v>
      </c>
      <c r="R35" s="14">
        <v>7</v>
      </c>
      <c r="S35" s="14">
        <v>6</v>
      </c>
      <c r="T35" s="14">
        <v>6</v>
      </c>
      <c r="U35" s="14">
        <v>8</v>
      </c>
      <c r="V35" s="14">
        <v>8</v>
      </c>
      <c r="W35" s="14">
        <v>8</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775</v>
      </c>
      <c r="G37" s="16">
        <v>825</v>
      </c>
      <c r="H37" s="16">
        <v>825</v>
      </c>
      <c r="I37" s="16">
        <v>771.66052500000001</v>
      </c>
      <c r="J37" s="16">
        <v>720</v>
      </c>
      <c r="K37" s="16">
        <v>720</v>
      </c>
      <c r="L37" s="16">
        <v>8752.361574999999</v>
      </c>
      <c r="M37" s="16">
        <v>4820.7</v>
      </c>
      <c r="N37" s="16">
        <v>4820.7</v>
      </c>
      <c r="O37" s="16">
        <v>6881.889259999999</v>
      </c>
      <c r="P37" s="16">
        <v>3013.7999999999997</v>
      </c>
      <c r="Q37" s="16">
        <v>3920.7</v>
      </c>
      <c r="R37" s="16">
        <v>3000</v>
      </c>
      <c r="S37" s="16"/>
      <c r="T37" s="16"/>
      <c r="U37" s="16">
        <v>130</v>
      </c>
      <c r="V37" s="16">
        <v>130</v>
      </c>
      <c r="W37" s="16">
        <v>130</v>
      </c>
    </row>
    <row r="38" spans="1:23" x14ac:dyDescent="0.25">
      <c r="A38" s="12"/>
      <c r="B38" s="4"/>
      <c r="C38" s="4" t="s">
        <v>36</v>
      </c>
      <c r="D38" s="4" t="s">
        <v>329</v>
      </c>
      <c r="E38" s="4"/>
      <c r="F38" s="17">
        <v>4</v>
      </c>
      <c r="G38" s="17">
        <v>2</v>
      </c>
      <c r="H38" s="17">
        <v>2</v>
      </c>
      <c r="I38" s="17">
        <v>4</v>
      </c>
      <c r="J38" s="17">
        <v>2</v>
      </c>
      <c r="K38" s="17">
        <v>2</v>
      </c>
      <c r="L38" s="17">
        <v>4</v>
      </c>
      <c r="M38" s="17">
        <v>2</v>
      </c>
      <c r="N38" s="17">
        <v>2</v>
      </c>
      <c r="O38" s="17">
        <v>5</v>
      </c>
      <c r="P38" s="17">
        <v>3</v>
      </c>
      <c r="Q38" s="17">
        <v>2</v>
      </c>
      <c r="R38" s="17">
        <v>1</v>
      </c>
      <c r="S38" s="17">
        <v>0</v>
      </c>
      <c r="T38" s="17">
        <v>0</v>
      </c>
      <c r="U38" s="17">
        <v>2</v>
      </c>
      <c r="V38" s="17">
        <v>2</v>
      </c>
      <c r="W38" s="17">
        <v>2</v>
      </c>
    </row>
    <row r="39" spans="1:23" x14ac:dyDescent="0.25">
      <c r="A39" s="12">
        <f>COUNTIF($E$3:$E$32,"M")</f>
        <v>8</v>
      </c>
      <c r="B39" s="4" t="s">
        <v>324</v>
      </c>
      <c r="C39" s="4" t="s">
        <v>37</v>
      </c>
      <c r="D39" s="4" t="s">
        <v>330</v>
      </c>
      <c r="E39" s="4"/>
      <c r="F39" s="1">
        <v>559.70280532587242</v>
      </c>
      <c r="G39" s="1">
        <v>487.73252479328522</v>
      </c>
      <c r="H39" s="1">
        <v>412.44738452699158</v>
      </c>
      <c r="I39" s="1">
        <v>559.70280532587242</v>
      </c>
      <c r="J39" s="1">
        <v>487.73252479328522</v>
      </c>
      <c r="K39" s="1">
        <v>412.44738452699158</v>
      </c>
      <c r="L39" s="1">
        <v>4185.9573830281533</v>
      </c>
      <c r="M39" s="1">
        <v>3677.361644725338</v>
      </c>
      <c r="N39" s="1">
        <v>2989.5073980165371</v>
      </c>
      <c r="O39" s="1">
        <v>4185.9573830281533</v>
      </c>
      <c r="P39" s="1">
        <v>3677.361644725338</v>
      </c>
      <c r="Q39" s="1">
        <v>2989.5073980165371</v>
      </c>
      <c r="R39" s="1">
        <v>1104.0256176463242</v>
      </c>
      <c r="S39" s="1">
        <v>993.62305588169181</v>
      </c>
      <c r="T39" s="1">
        <v>938.42177499937554</v>
      </c>
      <c r="U39" s="1">
        <v>150</v>
      </c>
      <c r="V39" s="1">
        <v>150</v>
      </c>
      <c r="W39" s="1">
        <v>112.5</v>
      </c>
    </row>
    <row r="40" spans="1:23" x14ac:dyDescent="0.25">
      <c r="A40" s="12"/>
      <c r="B40" s="4"/>
      <c r="C40" s="4" t="s">
        <v>37</v>
      </c>
      <c r="D40" s="4" t="s">
        <v>329</v>
      </c>
      <c r="E40" s="4"/>
      <c r="F40" s="17">
        <v>5</v>
      </c>
      <c r="G40" s="17">
        <v>5</v>
      </c>
      <c r="H40" s="17">
        <v>5</v>
      </c>
      <c r="I40" s="17">
        <v>5</v>
      </c>
      <c r="J40" s="17">
        <v>5</v>
      </c>
      <c r="K40" s="17">
        <v>5</v>
      </c>
      <c r="L40" s="17">
        <v>4</v>
      </c>
      <c r="M40" s="17">
        <v>4</v>
      </c>
      <c r="N40" s="17">
        <v>4</v>
      </c>
      <c r="O40" s="17">
        <v>4</v>
      </c>
      <c r="P40" s="17">
        <v>4</v>
      </c>
      <c r="Q40" s="17">
        <v>4</v>
      </c>
      <c r="R40" s="17">
        <v>1</v>
      </c>
      <c r="S40" s="17">
        <v>1</v>
      </c>
      <c r="T40" s="17">
        <v>1</v>
      </c>
      <c r="U40" s="17">
        <v>1</v>
      </c>
      <c r="V40" s="17">
        <v>1</v>
      </c>
      <c r="W40" s="17">
        <v>1</v>
      </c>
    </row>
    <row r="41" spans="1:23" x14ac:dyDescent="0.25">
      <c r="A41" s="12">
        <f>COUNTIF($E$3:$E$32,"L")</f>
        <v>11</v>
      </c>
      <c r="B41" s="4" t="s">
        <v>324</v>
      </c>
      <c r="C41" s="4" t="s">
        <v>38</v>
      </c>
      <c r="D41" s="4" t="s">
        <v>330</v>
      </c>
      <c r="E41" s="4"/>
      <c r="F41" s="1">
        <v>481.78061149534113</v>
      </c>
      <c r="G41" s="1">
        <v>335.41742649534115</v>
      </c>
      <c r="H41" s="1">
        <v>313.34815379284532</v>
      </c>
      <c r="I41" s="1">
        <v>479.2606114953411</v>
      </c>
      <c r="J41" s="1">
        <v>332.89742649534116</v>
      </c>
      <c r="K41" s="1">
        <v>311.38815379284529</v>
      </c>
      <c r="L41" s="1">
        <v>3310.2351511028951</v>
      </c>
      <c r="M41" s="1">
        <v>2382.3082611028949</v>
      </c>
      <c r="N41" s="1">
        <v>2195.4870669730822</v>
      </c>
      <c r="O41" s="1">
        <v>3283.2351511028951</v>
      </c>
      <c r="P41" s="1">
        <v>2355.3082611028949</v>
      </c>
      <c r="Q41" s="1">
        <v>2174.4870669730822</v>
      </c>
      <c r="R41" s="1">
        <v>2693.7418192525793</v>
      </c>
      <c r="S41" s="1">
        <v>2035.5134792525794</v>
      </c>
      <c r="T41" s="1">
        <v>1951.9188212525794</v>
      </c>
      <c r="U41" s="1">
        <v>561.98471065424303</v>
      </c>
      <c r="V41" s="1">
        <v>454.501610654243</v>
      </c>
      <c r="W41" s="1">
        <v>413.277455654243</v>
      </c>
    </row>
    <row r="42" spans="1:23" x14ac:dyDescent="0.25">
      <c r="A42" s="4"/>
      <c r="B42" s="4"/>
      <c r="C42" s="4" t="s">
        <v>38</v>
      </c>
      <c r="D42" s="4" t="s">
        <v>329</v>
      </c>
      <c r="E42" s="4"/>
      <c r="F42" s="17">
        <v>10</v>
      </c>
      <c r="G42" s="17">
        <v>10</v>
      </c>
      <c r="H42" s="17">
        <v>9</v>
      </c>
      <c r="I42" s="17">
        <v>10</v>
      </c>
      <c r="J42" s="17">
        <v>10</v>
      </c>
      <c r="K42" s="17">
        <v>9</v>
      </c>
      <c r="L42" s="17">
        <v>10</v>
      </c>
      <c r="M42" s="17">
        <v>10</v>
      </c>
      <c r="N42" s="17">
        <v>9</v>
      </c>
      <c r="O42" s="17">
        <v>10</v>
      </c>
      <c r="P42" s="17">
        <v>10</v>
      </c>
      <c r="Q42" s="17">
        <v>9</v>
      </c>
      <c r="R42" s="17">
        <v>5</v>
      </c>
      <c r="S42" s="17">
        <v>5</v>
      </c>
      <c r="T42" s="17">
        <v>5</v>
      </c>
      <c r="U42" s="17">
        <v>5</v>
      </c>
      <c r="V42" s="17">
        <v>5</v>
      </c>
      <c r="W42" s="17">
        <v>5</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531.67058360541421</v>
      </c>
      <c r="G44" s="1">
        <v>346.0512500547303</v>
      </c>
      <c r="H44" s="1">
        <v>304.0791187973241</v>
      </c>
      <c r="I44" s="1">
        <v>545.95742527208085</v>
      </c>
      <c r="J44" s="13">
        <v>343.76034096382125</v>
      </c>
      <c r="K44" s="13">
        <v>302.47548243368777</v>
      </c>
      <c r="L44" s="1">
        <v>4052.2112324891964</v>
      </c>
      <c r="M44" s="1">
        <v>2785.2215124235536</v>
      </c>
      <c r="N44" s="1">
        <v>2399.310290438535</v>
      </c>
      <c r="O44" s="1">
        <v>4029.7112324891964</v>
      </c>
      <c r="P44" s="1">
        <v>2760.6760578780991</v>
      </c>
      <c r="Q44" s="1">
        <v>2382.128472256717</v>
      </c>
      <c r="R44" s="1">
        <v>2428.7891189848701</v>
      </c>
      <c r="S44" s="1">
        <v>1861.8650753574314</v>
      </c>
      <c r="T44" s="1">
        <v>1783.0026468770454</v>
      </c>
      <c r="U44" s="1">
        <v>652.48088831780376</v>
      </c>
      <c r="V44" s="1">
        <v>518.12701331780374</v>
      </c>
      <c r="W44" s="1">
        <v>466.59681956780372</v>
      </c>
    </row>
    <row r="45" spans="1:23" x14ac:dyDescent="0.25">
      <c r="A45" s="12"/>
      <c r="B45" s="4"/>
      <c r="C45" s="4" t="s">
        <v>52</v>
      </c>
      <c r="D45" s="4" t="s">
        <v>329</v>
      </c>
      <c r="E45" s="4"/>
      <c r="F45" s="17">
        <v>12</v>
      </c>
      <c r="G45" s="17">
        <v>11</v>
      </c>
      <c r="H45" s="17">
        <v>11</v>
      </c>
      <c r="I45" s="17">
        <v>12</v>
      </c>
      <c r="J45" s="18">
        <v>11</v>
      </c>
      <c r="K45" s="18">
        <v>11</v>
      </c>
      <c r="L45" s="17">
        <v>12</v>
      </c>
      <c r="M45" s="17">
        <v>11</v>
      </c>
      <c r="N45" s="17">
        <v>11</v>
      </c>
      <c r="O45" s="17">
        <v>12</v>
      </c>
      <c r="P45" s="17">
        <v>11</v>
      </c>
      <c r="Q45" s="17">
        <v>11</v>
      </c>
      <c r="R45" s="17">
        <v>6</v>
      </c>
      <c r="S45" s="17">
        <v>6</v>
      </c>
      <c r="T45" s="17">
        <v>6</v>
      </c>
      <c r="U45" s="17">
        <v>4</v>
      </c>
      <c r="V45" s="17">
        <v>4</v>
      </c>
      <c r="W45" s="17">
        <v>4</v>
      </c>
    </row>
    <row r="46" spans="1:23" x14ac:dyDescent="0.25">
      <c r="A46" s="12">
        <f>COUNTIF($D$3:$D$32,"CC")</f>
        <v>5</v>
      </c>
      <c r="B46" s="4" t="s">
        <v>324</v>
      </c>
      <c r="C46" s="4" t="s">
        <v>40</v>
      </c>
      <c r="D46" s="4" t="s">
        <v>330</v>
      </c>
      <c r="E46" s="4"/>
      <c r="F46" s="1">
        <v>634.06828457945096</v>
      </c>
      <c r="G46" s="1">
        <v>628.75771277260128</v>
      </c>
      <c r="H46" s="1">
        <v>825</v>
      </c>
      <c r="I46" s="1">
        <v>581.56828457945096</v>
      </c>
      <c r="J46" s="13">
        <v>558.75771277260128</v>
      </c>
      <c r="K46" s="13">
        <v>720</v>
      </c>
      <c r="L46" s="1">
        <v>7307.2731383178034</v>
      </c>
      <c r="M46" s="1">
        <v>3528.8308510904048</v>
      </c>
      <c r="N46" s="1">
        <v>4820.7</v>
      </c>
      <c r="O46" s="1">
        <v>6857.2731383178034</v>
      </c>
      <c r="P46" s="1">
        <v>2928.8308510904048</v>
      </c>
      <c r="Q46" s="1">
        <v>3920.7</v>
      </c>
      <c r="R46" s="1">
        <v>3000</v>
      </c>
      <c r="S46" s="1"/>
      <c r="T46" s="1"/>
      <c r="U46" s="1">
        <v>130</v>
      </c>
      <c r="V46" s="1">
        <v>130</v>
      </c>
      <c r="W46" s="1">
        <v>130</v>
      </c>
    </row>
    <row r="47" spans="1:23" x14ac:dyDescent="0.25">
      <c r="A47" s="12"/>
      <c r="B47" s="4"/>
      <c r="C47" s="4" t="s">
        <v>40</v>
      </c>
      <c r="D47" s="4" t="s">
        <v>329</v>
      </c>
      <c r="E47" s="4"/>
      <c r="F47" s="17">
        <v>4</v>
      </c>
      <c r="G47" s="17">
        <v>3</v>
      </c>
      <c r="H47" s="17">
        <v>2</v>
      </c>
      <c r="I47" s="17">
        <v>4</v>
      </c>
      <c r="J47" s="18">
        <v>3</v>
      </c>
      <c r="K47" s="18">
        <v>2</v>
      </c>
      <c r="L47" s="17">
        <v>4</v>
      </c>
      <c r="M47" s="17">
        <v>3</v>
      </c>
      <c r="N47" s="17">
        <v>2</v>
      </c>
      <c r="O47" s="17">
        <v>4</v>
      </c>
      <c r="P47" s="17">
        <v>3</v>
      </c>
      <c r="Q47" s="17">
        <v>2</v>
      </c>
      <c r="R47" s="17">
        <v>1</v>
      </c>
      <c r="S47" s="17">
        <v>0</v>
      </c>
      <c r="T47" s="17">
        <v>0</v>
      </c>
      <c r="U47" s="17">
        <v>2</v>
      </c>
      <c r="V47" s="17">
        <v>2</v>
      </c>
      <c r="W47" s="17">
        <v>2</v>
      </c>
    </row>
    <row r="48" spans="1:23" x14ac:dyDescent="0.25">
      <c r="A48" s="12">
        <f>COUNTIF($D$3:$D$32,"CR")</f>
        <v>5</v>
      </c>
      <c r="B48" s="4" t="s">
        <v>324</v>
      </c>
      <c r="C48" s="4" t="s">
        <v>41</v>
      </c>
      <c r="D48" s="4" t="s">
        <v>330</v>
      </c>
      <c r="E48" s="4"/>
      <c r="F48" s="1">
        <v>675</v>
      </c>
      <c r="G48" s="1">
        <v>650</v>
      </c>
      <c r="H48" s="1">
        <v>543.75</v>
      </c>
      <c r="I48" s="1">
        <v>675</v>
      </c>
      <c r="J48" s="13">
        <v>650</v>
      </c>
      <c r="K48" s="13">
        <v>543.75</v>
      </c>
      <c r="L48" s="1">
        <v>3500</v>
      </c>
      <c r="M48" s="1">
        <v>3475</v>
      </c>
      <c r="N48" s="1">
        <v>2662.5</v>
      </c>
      <c r="O48" s="1">
        <v>2733.3333333333335</v>
      </c>
      <c r="P48" s="1">
        <v>2716.6666666666665</v>
      </c>
      <c r="Q48" s="1">
        <v>2662.5</v>
      </c>
      <c r="R48" s="1"/>
      <c r="S48" s="1"/>
      <c r="T48" s="1"/>
      <c r="U48" s="1">
        <v>175</v>
      </c>
      <c r="V48" s="1">
        <v>175</v>
      </c>
      <c r="W48" s="1">
        <v>156.25</v>
      </c>
    </row>
    <row r="49" spans="1:23" x14ac:dyDescent="0.25">
      <c r="A49" s="12"/>
      <c r="B49" s="4"/>
      <c r="C49" s="4" t="s">
        <v>41</v>
      </c>
      <c r="D49" s="4" t="s">
        <v>329</v>
      </c>
      <c r="E49" s="4"/>
      <c r="F49" s="17">
        <v>2</v>
      </c>
      <c r="G49" s="17">
        <v>2</v>
      </c>
      <c r="H49" s="17">
        <v>2</v>
      </c>
      <c r="I49" s="17">
        <v>2</v>
      </c>
      <c r="J49" s="18">
        <v>2</v>
      </c>
      <c r="K49" s="18">
        <v>2</v>
      </c>
      <c r="L49" s="17">
        <v>2</v>
      </c>
      <c r="M49" s="17">
        <v>2</v>
      </c>
      <c r="N49" s="17">
        <v>2</v>
      </c>
      <c r="O49" s="17">
        <v>3</v>
      </c>
      <c r="P49" s="17">
        <v>3</v>
      </c>
      <c r="Q49" s="17">
        <v>2</v>
      </c>
      <c r="R49" s="17">
        <v>0</v>
      </c>
      <c r="S49" s="17">
        <v>0</v>
      </c>
      <c r="T49" s="17">
        <v>0</v>
      </c>
      <c r="U49" s="17">
        <v>2</v>
      </c>
      <c r="V49" s="17">
        <v>2</v>
      </c>
      <c r="W49" s="17">
        <v>2</v>
      </c>
    </row>
    <row r="50" spans="1:23" x14ac:dyDescent="0.25">
      <c r="A50" s="12">
        <f>COUNTIF($D$3:$D$32,"Hybr")</f>
        <v>3</v>
      </c>
      <c r="B50" s="4" t="s">
        <v>324</v>
      </c>
      <c r="C50" s="4" t="s">
        <v>42</v>
      </c>
      <c r="D50" s="4" t="s">
        <v>330</v>
      </c>
      <c r="E50" s="4"/>
      <c r="F50" s="1">
        <v>450</v>
      </c>
      <c r="G50" s="1">
        <v>450</v>
      </c>
      <c r="H50" s="1">
        <v>450</v>
      </c>
      <c r="I50" s="1">
        <v>450</v>
      </c>
      <c r="J50" s="13">
        <v>450</v>
      </c>
      <c r="K50" s="13">
        <v>450</v>
      </c>
      <c r="L50" s="1"/>
      <c r="M50" s="1"/>
      <c r="N50" s="1"/>
      <c r="O50" s="1"/>
      <c r="P50" s="1"/>
      <c r="Q50" s="1"/>
      <c r="R50" s="1"/>
      <c r="S50" s="1"/>
      <c r="T50" s="1"/>
      <c r="U50" s="1"/>
      <c r="V50" s="1"/>
      <c r="W50" s="1"/>
    </row>
    <row r="51" spans="1:23" x14ac:dyDescent="0.25">
      <c r="A51" s="4"/>
      <c r="B51" s="4"/>
      <c r="C51" s="4" t="s">
        <v>42</v>
      </c>
      <c r="D51" s="4" t="s">
        <v>329</v>
      </c>
      <c r="E51" s="4"/>
      <c r="F51" s="17">
        <v>1</v>
      </c>
      <c r="G51" s="17">
        <v>1</v>
      </c>
      <c r="H51" s="17">
        <v>1</v>
      </c>
      <c r="I51" s="17">
        <v>1</v>
      </c>
      <c r="J51" s="18">
        <v>1</v>
      </c>
      <c r="K51" s="18">
        <v>1</v>
      </c>
      <c r="L51" s="17">
        <v>0</v>
      </c>
      <c r="M51" s="17">
        <v>0</v>
      </c>
      <c r="N51" s="17">
        <v>0</v>
      </c>
      <c r="O51" s="17">
        <v>0</v>
      </c>
      <c r="P51" s="17">
        <v>0</v>
      </c>
      <c r="Q51" s="17">
        <v>0</v>
      </c>
      <c r="R51" s="17">
        <v>0</v>
      </c>
      <c r="S51" s="17">
        <v>0</v>
      </c>
      <c r="T51" s="17">
        <v>0</v>
      </c>
      <c r="U51" s="17">
        <v>0</v>
      </c>
      <c r="V51" s="17">
        <v>0</v>
      </c>
      <c r="W51" s="17">
        <v>0</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454.31326832815682</v>
      </c>
      <c r="G53" s="1">
        <v>322.68848785048732</v>
      </c>
      <c r="H53" s="1">
        <v>307.42437943926791</v>
      </c>
      <c r="I53" s="1">
        <v>473.36239055037902</v>
      </c>
      <c r="J53" s="1">
        <v>319.0884878504873</v>
      </c>
      <c r="K53" s="1">
        <v>304.48437943926791</v>
      </c>
      <c r="L53" s="1">
        <v>5444.5499763786192</v>
      </c>
      <c r="M53" s="1">
        <v>2608.4922518381586</v>
      </c>
      <c r="N53" s="1">
        <v>2541.1721915515473</v>
      </c>
      <c r="O53" s="1">
        <v>5410.7999763786192</v>
      </c>
      <c r="P53" s="1">
        <v>2563.4922518381586</v>
      </c>
      <c r="Q53" s="1">
        <v>2503.3721915515475</v>
      </c>
      <c r="R53" s="1">
        <v>2581.2203192525794</v>
      </c>
      <c r="S53" s="1">
        <v>2204.5253990657243</v>
      </c>
      <c r="T53" s="1">
        <v>2117.0253990657243</v>
      </c>
      <c r="U53" s="1">
        <v>781.69751775707164</v>
      </c>
      <c r="V53" s="1">
        <v>646.69751775707164</v>
      </c>
      <c r="W53" s="1">
        <v>580.19751775707164</v>
      </c>
    </row>
    <row r="54" spans="1:23" x14ac:dyDescent="0.25">
      <c r="A54" s="4"/>
      <c r="B54" s="4"/>
      <c r="C54" s="4" t="s">
        <v>30</v>
      </c>
      <c r="D54" s="4" t="s">
        <v>329</v>
      </c>
      <c r="E54" s="4"/>
      <c r="F54" s="17">
        <v>9</v>
      </c>
      <c r="G54" s="17">
        <v>7</v>
      </c>
      <c r="H54" s="17">
        <v>6</v>
      </c>
      <c r="I54" s="17">
        <v>9</v>
      </c>
      <c r="J54" s="17">
        <v>7</v>
      </c>
      <c r="K54" s="17">
        <v>6</v>
      </c>
      <c r="L54" s="17">
        <v>8</v>
      </c>
      <c r="M54" s="17">
        <v>6</v>
      </c>
      <c r="N54" s="17">
        <v>5</v>
      </c>
      <c r="O54" s="17">
        <v>8</v>
      </c>
      <c r="P54" s="17">
        <v>6</v>
      </c>
      <c r="Q54" s="17">
        <v>5</v>
      </c>
      <c r="R54" s="17">
        <v>5</v>
      </c>
      <c r="S54" s="17">
        <v>4</v>
      </c>
      <c r="T54" s="17">
        <v>4</v>
      </c>
      <c r="U54" s="17">
        <v>3</v>
      </c>
      <c r="V54" s="17">
        <v>3</v>
      </c>
      <c r="W54" s="17">
        <v>3</v>
      </c>
    </row>
    <row r="55" spans="1:23" x14ac:dyDescent="0.25">
      <c r="A55" s="12">
        <f>COUNTIF($C$3:$C$32,"SaaS")</f>
        <v>8</v>
      </c>
      <c r="B55" s="4" t="s">
        <v>324</v>
      </c>
      <c r="C55" s="4" t="s">
        <v>31</v>
      </c>
      <c r="D55" s="4" t="s">
        <v>330</v>
      </c>
      <c r="E55" s="4"/>
      <c r="F55" s="1">
        <v>549.62850665734049</v>
      </c>
      <c r="G55" s="1">
        <v>459.66565599160651</v>
      </c>
      <c r="H55" s="1">
        <v>418.68423065873947</v>
      </c>
      <c r="I55" s="1">
        <v>497.12850665734055</v>
      </c>
      <c r="J55" s="1">
        <v>407.16565599160651</v>
      </c>
      <c r="K55" s="1">
        <v>366.18423065873947</v>
      </c>
      <c r="L55" s="1">
        <v>4060.9573830281533</v>
      </c>
      <c r="M55" s="1">
        <v>3552.361644725338</v>
      </c>
      <c r="N55" s="1">
        <v>3270.7573980165371</v>
      </c>
      <c r="O55" s="1">
        <v>3128.7659064225227</v>
      </c>
      <c r="P55" s="1">
        <v>2721.8893157802704</v>
      </c>
      <c r="Q55" s="1">
        <v>2820.7573980165371</v>
      </c>
      <c r="R55" s="1">
        <v>1104.0256176463242</v>
      </c>
      <c r="S55" s="1">
        <v>993.62305588169181</v>
      </c>
      <c r="T55" s="1">
        <v>938.42177499937554</v>
      </c>
      <c r="U55" s="1">
        <v>100</v>
      </c>
      <c r="V55" s="1">
        <v>100</v>
      </c>
      <c r="W55" s="1">
        <v>100</v>
      </c>
    </row>
    <row r="56" spans="1:23" x14ac:dyDescent="0.25">
      <c r="A56" s="4"/>
      <c r="B56" s="4"/>
      <c r="C56" s="4" t="s">
        <v>31</v>
      </c>
      <c r="D56" s="4" t="s">
        <v>329</v>
      </c>
      <c r="E56" s="4"/>
      <c r="F56" s="17">
        <v>4</v>
      </c>
      <c r="G56" s="17">
        <v>4</v>
      </c>
      <c r="H56" s="17">
        <v>4</v>
      </c>
      <c r="I56" s="17">
        <v>4</v>
      </c>
      <c r="J56" s="17">
        <v>4</v>
      </c>
      <c r="K56" s="17">
        <v>4</v>
      </c>
      <c r="L56" s="17">
        <v>4</v>
      </c>
      <c r="M56" s="17">
        <v>4</v>
      </c>
      <c r="N56" s="17">
        <v>4</v>
      </c>
      <c r="O56" s="17">
        <v>5</v>
      </c>
      <c r="P56" s="17">
        <v>5</v>
      </c>
      <c r="Q56" s="17">
        <v>4</v>
      </c>
      <c r="R56" s="17">
        <v>1</v>
      </c>
      <c r="S56" s="17">
        <v>1</v>
      </c>
      <c r="T56" s="17">
        <v>1</v>
      </c>
      <c r="U56" s="17">
        <v>1</v>
      </c>
      <c r="V56" s="17">
        <v>1</v>
      </c>
      <c r="W56" s="17">
        <v>1</v>
      </c>
    </row>
    <row r="57" spans="1:23" x14ac:dyDescent="0.25">
      <c r="A57" s="12">
        <f>COUNTIF($C$3:$C$32,"HW")</f>
        <v>8</v>
      </c>
      <c r="B57" s="4" t="s">
        <v>324</v>
      </c>
      <c r="C57" s="4" t="s">
        <v>32</v>
      </c>
      <c r="D57" s="4" t="s">
        <v>330</v>
      </c>
      <c r="E57" s="4"/>
      <c r="F57" s="1">
        <v>738.1644500000001</v>
      </c>
      <c r="G57" s="1">
        <v>557.55914166666673</v>
      </c>
      <c r="H57" s="1">
        <v>502.18118458333333</v>
      </c>
      <c r="I57" s="1">
        <v>738.1644500000001</v>
      </c>
      <c r="J57" s="1">
        <v>557.55914166666673</v>
      </c>
      <c r="K57" s="1">
        <v>502.18118458333333</v>
      </c>
      <c r="L57" s="1">
        <v>4175.8996666666671</v>
      </c>
      <c r="M57" s="1">
        <v>3052.2548499999998</v>
      </c>
      <c r="N57" s="1">
        <v>2594.9871074999996</v>
      </c>
      <c r="O57" s="1">
        <v>4175.8996666666671</v>
      </c>
      <c r="P57" s="1">
        <v>3052.2548499999998</v>
      </c>
      <c r="Q57" s="1">
        <v>2594.9871074999996</v>
      </c>
      <c r="R57" s="1">
        <v>3562.6075000000005</v>
      </c>
      <c r="S57" s="1">
        <v>1359.4658000000002</v>
      </c>
      <c r="T57" s="1">
        <v>1291.49251</v>
      </c>
      <c r="U57" s="1">
        <v>193.70775</v>
      </c>
      <c r="V57" s="1">
        <v>160.60387500000002</v>
      </c>
      <c r="W57" s="1">
        <v>149.57368124999999</v>
      </c>
    </row>
    <row r="58" spans="1:23" x14ac:dyDescent="0.25">
      <c r="A58" s="4"/>
      <c r="B58" s="4"/>
      <c r="C58" s="4" t="s">
        <v>32</v>
      </c>
      <c r="D58" s="4" t="s">
        <v>329</v>
      </c>
      <c r="E58" s="4"/>
      <c r="F58" s="17">
        <v>6</v>
      </c>
      <c r="G58" s="17">
        <v>6</v>
      </c>
      <c r="H58" s="17">
        <v>6</v>
      </c>
      <c r="I58" s="17">
        <v>6</v>
      </c>
      <c r="J58" s="17">
        <v>6</v>
      </c>
      <c r="K58" s="17">
        <v>6</v>
      </c>
      <c r="L58" s="17">
        <v>6</v>
      </c>
      <c r="M58" s="17">
        <v>6</v>
      </c>
      <c r="N58" s="17">
        <v>6</v>
      </c>
      <c r="O58" s="17">
        <v>6</v>
      </c>
      <c r="P58" s="17">
        <v>6</v>
      </c>
      <c r="Q58" s="17">
        <v>6</v>
      </c>
      <c r="R58" s="17">
        <v>1</v>
      </c>
      <c r="S58" s="17">
        <v>1</v>
      </c>
      <c r="T58" s="17">
        <v>1</v>
      </c>
      <c r="U58" s="17">
        <v>4</v>
      </c>
      <c r="V58" s="17">
        <v>4</v>
      </c>
      <c r="W58" s="17">
        <v>4</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592.05711406992907</v>
      </c>
      <c r="G60" s="1">
        <v>495.52323199520373</v>
      </c>
      <c r="H60" s="1">
        <v>452.96241751927971</v>
      </c>
      <c r="I60" s="1">
        <v>587.77290295881801</v>
      </c>
      <c r="J60" s="1">
        <v>461.92323199520371</v>
      </c>
      <c r="K60" s="1">
        <v>420.44241751927973</v>
      </c>
      <c r="L60" s="1">
        <v>6106.6594790140762</v>
      </c>
      <c r="M60" s="1">
        <v>3575.1410964835591</v>
      </c>
      <c r="N60" s="1">
        <v>3104.0715986776918</v>
      </c>
      <c r="O60" s="1">
        <v>5331.4750924569562</v>
      </c>
      <c r="P60" s="1">
        <v>2940.1209398430506</v>
      </c>
      <c r="Q60" s="1">
        <v>2772.5715986776909</v>
      </c>
      <c r="R60" s="1">
        <v>1634.6752058821082</v>
      </c>
      <c r="S60" s="1">
        <v>896.81152794084596</v>
      </c>
      <c r="T60" s="1">
        <v>749.21088749968771</v>
      </c>
      <c r="U60" s="1">
        <v>253.33333333333334</v>
      </c>
      <c r="V60" s="1">
        <v>253.33333333333334</v>
      </c>
      <c r="W60" s="1">
        <v>203.33333333333334</v>
      </c>
    </row>
    <row r="61" spans="1:23" x14ac:dyDescent="0.25">
      <c r="A61" s="4"/>
      <c r="B61" s="4"/>
      <c r="C61" s="4" t="s">
        <v>36</v>
      </c>
      <c r="D61" s="4" t="s">
        <v>329</v>
      </c>
      <c r="E61" s="4"/>
      <c r="F61" s="17">
        <v>9</v>
      </c>
      <c r="G61" s="17">
        <v>7</v>
      </c>
      <c r="H61" s="17">
        <v>7</v>
      </c>
      <c r="I61" s="17">
        <v>9</v>
      </c>
      <c r="J61" s="17">
        <v>7</v>
      </c>
      <c r="K61" s="17">
        <v>7</v>
      </c>
      <c r="L61" s="17">
        <v>8</v>
      </c>
      <c r="M61" s="17">
        <v>6</v>
      </c>
      <c r="N61" s="17">
        <v>6</v>
      </c>
      <c r="O61" s="17">
        <v>9</v>
      </c>
      <c r="P61" s="17">
        <v>7</v>
      </c>
      <c r="Q61" s="17">
        <v>6</v>
      </c>
      <c r="R61" s="17">
        <v>3</v>
      </c>
      <c r="S61" s="17">
        <v>2</v>
      </c>
      <c r="T61" s="17">
        <v>2</v>
      </c>
      <c r="U61" s="17">
        <v>3</v>
      </c>
      <c r="V61" s="17">
        <v>3</v>
      </c>
      <c r="W61" s="17">
        <v>3</v>
      </c>
    </row>
    <row r="62" spans="1:23" x14ac:dyDescent="0.25">
      <c r="A62" s="12">
        <f>COUNTIF($B$3:$B$32,"M")</f>
        <v>6</v>
      </c>
      <c r="B62" s="4" t="s">
        <v>324</v>
      </c>
      <c r="C62" s="4" t="s">
        <v>37</v>
      </c>
      <c r="D62" s="4" t="s">
        <v>330</v>
      </c>
      <c r="E62" s="4"/>
      <c r="F62" s="1">
        <v>445.42437943926797</v>
      </c>
      <c r="G62" s="13">
        <v>325.42437943926797</v>
      </c>
      <c r="H62" s="1">
        <v>348</v>
      </c>
      <c r="I62" s="1">
        <v>445.42437943926797</v>
      </c>
      <c r="J62" s="1">
        <v>325.42437943926797</v>
      </c>
      <c r="K62" s="1">
        <v>348</v>
      </c>
      <c r="L62" s="1">
        <v>3448.3641844237386</v>
      </c>
      <c r="M62" s="1">
        <v>2448.3641844237386</v>
      </c>
      <c r="N62" s="1">
        <v>3050</v>
      </c>
      <c r="O62" s="1">
        <v>3448.3641844237386</v>
      </c>
      <c r="P62" s="1">
        <v>2448.3641844237386</v>
      </c>
      <c r="Q62" s="1">
        <v>3050</v>
      </c>
      <c r="R62" s="1">
        <v>2000</v>
      </c>
      <c r="S62" s="1">
        <v>1100</v>
      </c>
      <c r="T62" s="1">
        <v>990</v>
      </c>
      <c r="U62" s="1">
        <v>900</v>
      </c>
      <c r="V62" s="1">
        <v>495.00000000000006</v>
      </c>
      <c r="W62" s="1">
        <v>445.50000000000006</v>
      </c>
    </row>
    <row r="63" spans="1:23" x14ac:dyDescent="0.25">
      <c r="A63" s="4"/>
      <c r="B63" s="4"/>
      <c r="C63" s="4" t="s">
        <v>37</v>
      </c>
      <c r="D63" s="4" t="s">
        <v>329</v>
      </c>
      <c r="E63" s="4"/>
      <c r="F63" s="17">
        <v>3</v>
      </c>
      <c r="G63" s="17">
        <v>3</v>
      </c>
      <c r="H63" s="17">
        <v>2</v>
      </c>
      <c r="I63" s="17">
        <v>3</v>
      </c>
      <c r="J63" s="17">
        <v>3</v>
      </c>
      <c r="K63" s="17">
        <v>2</v>
      </c>
      <c r="L63" s="17">
        <v>3</v>
      </c>
      <c r="M63" s="17">
        <v>3</v>
      </c>
      <c r="N63" s="17">
        <v>2</v>
      </c>
      <c r="O63" s="17">
        <v>3</v>
      </c>
      <c r="P63" s="17">
        <v>3</v>
      </c>
      <c r="Q63" s="17">
        <v>2</v>
      </c>
      <c r="R63" s="17">
        <v>1</v>
      </c>
      <c r="S63" s="17">
        <v>1</v>
      </c>
      <c r="T63" s="17">
        <v>1</v>
      </c>
      <c r="U63" s="17">
        <v>1</v>
      </c>
      <c r="V63" s="17">
        <v>1</v>
      </c>
      <c r="W63" s="17">
        <v>1</v>
      </c>
    </row>
    <row r="64" spans="1:23" x14ac:dyDescent="0.25">
      <c r="A64" s="12">
        <f>COUNTIF($B$3:$B$32,"L")</f>
        <v>7</v>
      </c>
      <c r="B64" s="4" t="s">
        <v>324</v>
      </c>
      <c r="C64" s="4" t="s">
        <v>38</v>
      </c>
      <c r="D64" s="4" t="s">
        <v>330</v>
      </c>
      <c r="E64" s="4"/>
      <c r="F64" s="1">
        <v>578.7904252336582</v>
      </c>
      <c r="G64" s="1">
        <v>428.27158951937253</v>
      </c>
      <c r="H64" s="1">
        <v>380.80476916222966</v>
      </c>
      <c r="I64" s="1">
        <v>578.7904252336582</v>
      </c>
      <c r="J64" s="1">
        <v>428.27158951937253</v>
      </c>
      <c r="K64" s="1">
        <v>380.80476916222966</v>
      </c>
      <c r="L64" s="1">
        <v>3665.3227082511053</v>
      </c>
      <c r="M64" s="1">
        <v>2768.2842939653906</v>
      </c>
      <c r="N64" s="1">
        <v>2376.3405146796767</v>
      </c>
      <c r="O64" s="1">
        <v>3665.3227082511053</v>
      </c>
      <c r="P64" s="1">
        <v>2768.2842939653906</v>
      </c>
      <c r="Q64" s="1">
        <v>2376.3405146796767</v>
      </c>
      <c r="R64" s="1">
        <v>3556.2363654209657</v>
      </c>
      <c r="S64" s="1">
        <v>2759.1891320876325</v>
      </c>
      <c r="T64" s="1">
        <v>2736.5313687542989</v>
      </c>
      <c r="U64" s="1">
        <v>389.98088831780376</v>
      </c>
      <c r="V64" s="1">
        <v>356.87701331780374</v>
      </c>
      <c r="W64" s="1">
        <v>345.84681956780372</v>
      </c>
    </row>
    <row r="65" spans="1:23" x14ac:dyDescent="0.25">
      <c r="A65" s="4"/>
      <c r="B65" s="4"/>
      <c r="C65" s="4" t="s">
        <v>38</v>
      </c>
      <c r="D65" s="4" t="s">
        <v>329</v>
      </c>
      <c r="E65" s="4"/>
      <c r="F65" s="17">
        <v>7</v>
      </c>
      <c r="G65" s="17">
        <v>7</v>
      </c>
      <c r="H65" s="17">
        <v>7</v>
      </c>
      <c r="I65" s="17">
        <v>7</v>
      </c>
      <c r="J65" s="17">
        <v>7</v>
      </c>
      <c r="K65" s="17">
        <v>7</v>
      </c>
      <c r="L65" s="17">
        <v>7</v>
      </c>
      <c r="M65" s="17">
        <v>7</v>
      </c>
      <c r="N65" s="17">
        <v>7</v>
      </c>
      <c r="O65" s="17">
        <v>7</v>
      </c>
      <c r="P65" s="17">
        <v>7</v>
      </c>
      <c r="Q65" s="17">
        <v>7</v>
      </c>
      <c r="R65" s="17">
        <v>3</v>
      </c>
      <c r="S65" s="17">
        <v>3</v>
      </c>
      <c r="T65" s="17">
        <v>3</v>
      </c>
      <c r="U65" s="17">
        <v>4</v>
      </c>
      <c r="V65" s="17">
        <v>4</v>
      </c>
      <c r="W65" s="17">
        <v>4</v>
      </c>
    </row>
  </sheetData>
  <mergeCells count="6">
    <mergeCell ref="U1:W1"/>
    <mergeCell ref="F1:H1"/>
    <mergeCell ref="I1:K1"/>
    <mergeCell ref="L1:N1"/>
    <mergeCell ref="O1:Q1"/>
    <mergeCell ref="R1:T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pane xSplit="1" ySplit="2" topLeftCell="B3" activePane="bottomRight" state="frozen"/>
      <selection pane="topRight" activeCell="D1" sqref="D1"/>
      <selection pane="bottomLeft" activeCell="A7" sqref="A7"/>
      <selection pane="bottomRight"/>
    </sheetView>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33"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48.75"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v>173.78709336532148</v>
      </c>
      <c r="G3" s="1">
        <v>173.78709336532148</v>
      </c>
      <c r="H3" s="1">
        <v>86.893546682660741</v>
      </c>
      <c r="I3" s="1">
        <v>173.78709336532148</v>
      </c>
      <c r="J3" s="1">
        <v>173.78709336532148</v>
      </c>
      <c r="K3" s="1">
        <v>86.893546682660741</v>
      </c>
      <c r="L3" s="1">
        <v>695.14837346128593</v>
      </c>
      <c r="M3" s="1">
        <v>695.14837346128593</v>
      </c>
      <c r="N3" s="1">
        <v>347.57418673064296</v>
      </c>
      <c r="O3" s="1">
        <v>695.14837346128593</v>
      </c>
      <c r="P3" s="1">
        <v>695.14837346128593</v>
      </c>
      <c r="Q3" s="1">
        <v>347.57418673064296</v>
      </c>
      <c r="R3" s="1"/>
      <c r="S3" s="1"/>
      <c r="T3" s="1"/>
      <c r="U3" s="1"/>
      <c r="V3" s="1"/>
      <c r="W3" s="1"/>
    </row>
    <row r="4" spans="1:23" x14ac:dyDescent="0.25">
      <c r="A4" s="4" t="s">
        <v>1</v>
      </c>
      <c r="B4" s="4" t="s">
        <v>36</v>
      </c>
      <c r="C4" s="4" t="s">
        <v>30</v>
      </c>
      <c r="D4" s="4" t="s">
        <v>52</v>
      </c>
      <c r="E4" s="4" t="s">
        <v>38</v>
      </c>
      <c r="F4" s="1">
        <v>203</v>
      </c>
      <c r="G4" s="1">
        <v>203</v>
      </c>
      <c r="H4" s="1">
        <v>142.1</v>
      </c>
      <c r="I4" s="1">
        <v>184.73000000000002</v>
      </c>
      <c r="J4" s="1">
        <v>184.73000000000002</v>
      </c>
      <c r="K4" s="1">
        <v>129.31100000000001</v>
      </c>
      <c r="L4" s="1">
        <v>2500</v>
      </c>
      <c r="M4" s="1">
        <v>2500</v>
      </c>
      <c r="N4" s="1">
        <v>1750</v>
      </c>
      <c r="O4" s="1">
        <v>2275</v>
      </c>
      <c r="P4" s="1">
        <v>2275</v>
      </c>
      <c r="Q4" s="1">
        <v>1592.5</v>
      </c>
      <c r="R4" s="1">
        <v>800</v>
      </c>
      <c r="S4" s="1">
        <v>800</v>
      </c>
      <c r="T4" s="1">
        <v>560</v>
      </c>
      <c r="U4" s="1">
        <v>500</v>
      </c>
      <c r="V4" s="1">
        <v>500</v>
      </c>
      <c r="W4" s="1">
        <v>300</v>
      </c>
    </row>
    <row r="5" spans="1:23" x14ac:dyDescent="0.25">
      <c r="A5" s="4" t="s">
        <v>2</v>
      </c>
      <c r="B5" s="4" t="s">
        <v>38</v>
      </c>
      <c r="C5" s="4" t="s">
        <v>30</v>
      </c>
      <c r="D5" s="4" t="s">
        <v>52</v>
      </c>
      <c r="E5" s="4" t="s">
        <v>38</v>
      </c>
      <c r="F5" s="1">
        <v>666.33393311055909</v>
      </c>
      <c r="G5" s="1">
        <v>666.33393311055909</v>
      </c>
      <c r="H5" s="1">
        <v>666.33393311055909</v>
      </c>
      <c r="I5" s="1">
        <v>666.33393311055909</v>
      </c>
      <c r="J5" s="1">
        <v>666.33393311055909</v>
      </c>
      <c r="K5" s="1">
        <v>666.33393311055909</v>
      </c>
      <c r="L5" s="1">
        <v>5942.9783223374188</v>
      </c>
      <c r="M5" s="1">
        <v>5942.9783223374188</v>
      </c>
      <c r="N5" s="1">
        <v>5942.9783223374188</v>
      </c>
      <c r="O5" s="1">
        <v>5942.9783223374188</v>
      </c>
      <c r="P5" s="1">
        <v>5942.9783223374188</v>
      </c>
      <c r="Q5" s="1">
        <v>5942.9783223374188</v>
      </c>
      <c r="R5" s="1"/>
      <c r="S5" s="1"/>
      <c r="T5" s="1"/>
      <c r="U5" s="1">
        <v>630.31588267215045</v>
      </c>
      <c r="V5" s="1">
        <v>630.31588267215045</v>
      </c>
      <c r="W5" s="1">
        <v>630.31588267215045</v>
      </c>
    </row>
    <row r="6" spans="1:23" x14ac:dyDescent="0.25">
      <c r="A6" s="4" t="s">
        <v>3</v>
      </c>
      <c r="B6" s="4" t="s">
        <v>36</v>
      </c>
      <c r="C6" s="4" t="s">
        <v>30</v>
      </c>
      <c r="D6" s="4" t="s">
        <v>52</v>
      </c>
      <c r="E6" s="4" t="s">
        <v>36</v>
      </c>
      <c r="F6" s="1">
        <v>800</v>
      </c>
      <c r="G6" s="1"/>
      <c r="H6" s="1"/>
      <c r="I6" s="1">
        <v>996.64210000000003</v>
      </c>
      <c r="J6" s="1"/>
      <c r="K6" s="1"/>
      <c r="L6" s="1">
        <v>6725.4463000000005</v>
      </c>
      <c r="M6" s="1"/>
      <c r="N6" s="1"/>
      <c r="O6" s="1">
        <v>6725.4463000000005</v>
      </c>
      <c r="P6" s="1"/>
      <c r="Q6" s="1"/>
      <c r="R6" s="1"/>
      <c r="S6" s="1"/>
      <c r="T6" s="1"/>
      <c r="U6" s="1"/>
      <c r="V6" s="1"/>
      <c r="W6" s="1"/>
    </row>
    <row r="7" spans="1:23" x14ac:dyDescent="0.25">
      <c r="A7" s="4" t="s">
        <v>4</v>
      </c>
      <c r="B7" s="4" t="s">
        <v>36</v>
      </c>
      <c r="C7" s="4" t="s">
        <v>30</v>
      </c>
      <c r="D7" s="4" t="s">
        <v>52</v>
      </c>
      <c r="E7" s="4" t="s">
        <v>38</v>
      </c>
      <c r="F7" s="1">
        <v>400</v>
      </c>
      <c r="G7" s="1">
        <v>350</v>
      </c>
      <c r="H7" s="1">
        <v>280</v>
      </c>
      <c r="I7" s="1">
        <v>400</v>
      </c>
      <c r="J7" s="1">
        <v>350</v>
      </c>
      <c r="K7" s="1">
        <v>280</v>
      </c>
      <c r="L7" s="1">
        <v>6000</v>
      </c>
      <c r="M7" s="1">
        <v>5000</v>
      </c>
      <c r="N7" s="1">
        <v>4000</v>
      </c>
      <c r="O7" s="1">
        <v>6000</v>
      </c>
      <c r="P7" s="1">
        <v>5000</v>
      </c>
      <c r="Q7" s="1">
        <v>4000</v>
      </c>
      <c r="R7" s="1"/>
      <c r="S7" s="1"/>
      <c r="T7" s="1"/>
      <c r="U7" s="1"/>
      <c r="V7" s="1"/>
      <c r="W7" s="1"/>
    </row>
    <row r="8" spans="1:23" x14ac:dyDescent="0.25">
      <c r="A8" s="4" t="s">
        <v>5</v>
      </c>
      <c r="B8" s="4" t="s">
        <v>37</v>
      </c>
      <c r="C8" s="4" t="s">
        <v>31</v>
      </c>
      <c r="D8" s="4" t="s">
        <v>52</v>
      </c>
      <c r="E8" s="4" t="s">
        <v>37</v>
      </c>
      <c r="F8" s="1">
        <v>180</v>
      </c>
      <c r="G8" s="1">
        <v>180</v>
      </c>
      <c r="H8" s="1">
        <v>180</v>
      </c>
      <c r="I8" s="1">
        <v>180</v>
      </c>
      <c r="J8" s="1">
        <v>180</v>
      </c>
      <c r="K8" s="1">
        <v>180</v>
      </c>
      <c r="L8" s="1">
        <v>1600</v>
      </c>
      <c r="M8" s="1">
        <v>1600</v>
      </c>
      <c r="N8" s="1">
        <v>1600</v>
      </c>
      <c r="O8" s="1">
        <v>1600</v>
      </c>
      <c r="P8" s="1">
        <v>1600</v>
      </c>
      <c r="Q8" s="1">
        <v>1600</v>
      </c>
      <c r="R8" s="13"/>
      <c r="S8" s="13"/>
      <c r="T8" s="13"/>
      <c r="U8" s="13"/>
      <c r="V8" s="13"/>
      <c r="W8" s="13"/>
    </row>
    <row r="9" spans="1:23" x14ac:dyDescent="0.25">
      <c r="A9" s="4" t="s">
        <v>6</v>
      </c>
      <c r="B9" s="4" t="s">
        <v>36</v>
      </c>
      <c r="C9" s="4" t="s">
        <v>31</v>
      </c>
      <c r="D9" s="4" t="s">
        <v>41</v>
      </c>
      <c r="E9" s="4" t="s">
        <v>36</v>
      </c>
      <c r="F9" s="1"/>
      <c r="G9" s="1"/>
      <c r="H9" s="1"/>
      <c r="I9" s="1"/>
      <c r="J9" s="1"/>
      <c r="K9" s="1"/>
      <c r="L9" s="1"/>
      <c r="M9" s="1"/>
      <c r="N9" s="1"/>
      <c r="O9" s="1">
        <v>1200</v>
      </c>
      <c r="P9" s="1">
        <v>1200</v>
      </c>
      <c r="Q9" s="1"/>
      <c r="R9" s="1"/>
      <c r="S9" s="1"/>
      <c r="T9" s="1"/>
      <c r="U9" s="1"/>
      <c r="V9" s="1"/>
      <c r="W9" s="1"/>
    </row>
    <row r="10" spans="1:23" x14ac:dyDescent="0.25">
      <c r="A10" s="4" t="s">
        <v>7</v>
      </c>
      <c r="B10" s="4" t="s">
        <v>36</v>
      </c>
      <c r="C10" s="4" t="s">
        <v>30</v>
      </c>
      <c r="D10" s="4" t="s">
        <v>42</v>
      </c>
      <c r="E10" s="4" t="s">
        <v>37</v>
      </c>
      <c r="F10" s="1">
        <v>200</v>
      </c>
      <c r="G10" s="1">
        <v>200</v>
      </c>
      <c r="H10" s="1">
        <v>200</v>
      </c>
      <c r="I10" s="1">
        <v>200</v>
      </c>
      <c r="J10" s="1">
        <v>200</v>
      </c>
      <c r="K10" s="1">
        <v>200</v>
      </c>
      <c r="L10" s="1"/>
      <c r="M10" s="1"/>
      <c r="N10" s="1"/>
      <c r="O10" s="1"/>
      <c r="P10" s="1"/>
      <c r="Q10" s="1"/>
      <c r="R10" s="1"/>
      <c r="S10" s="1"/>
      <c r="T10" s="1"/>
      <c r="U10" s="1"/>
      <c r="V10" s="1"/>
      <c r="W10" s="1"/>
    </row>
    <row r="11" spans="1:23" x14ac:dyDescent="0.25">
      <c r="A11" s="4" t="s">
        <v>8</v>
      </c>
      <c r="B11" s="4" t="s">
        <v>36</v>
      </c>
      <c r="C11" s="4" t="s">
        <v>30</v>
      </c>
      <c r="D11" s="4" t="s">
        <v>40</v>
      </c>
      <c r="E11" s="4" t="s">
        <v>36</v>
      </c>
      <c r="F11" s="1">
        <v>600</v>
      </c>
      <c r="G11" s="1"/>
      <c r="H11" s="1"/>
      <c r="I11" s="1">
        <v>600</v>
      </c>
      <c r="J11" s="1"/>
      <c r="K11" s="1"/>
      <c r="L11" s="1">
        <v>18000</v>
      </c>
      <c r="M11" s="1"/>
      <c r="N11" s="1"/>
      <c r="O11" s="1">
        <v>18000</v>
      </c>
      <c r="P11" s="1"/>
      <c r="Q11" s="1"/>
      <c r="R11" s="1">
        <v>3000</v>
      </c>
      <c r="S11" s="1"/>
      <c r="T11" s="1"/>
      <c r="U11" s="1"/>
      <c r="V11" s="1"/>
      <c r="W11" s="1"/>
    </row>
    <row r="12" spans="1:23" x14ac:dyDescent="0.25">
      <c r="A12" s="4" t="s">
        <v>9</v>
      </c>
      <c r="B12" s="4" t="s">
        <v>37</v>
      </c>
      <c r="C12" s="4" t="s">
        <v>30</v>
      </c>
      <c r="D12" s="4" t="s">
        <v>52</v>
      </c>
      <c r="E12" s="4" t="s">
        <v>38</v>
      </c>
      <c r="F12" s="1"/>
      <c r="G12" s="1"/>
      <c r="H12" s="1"/>
      <c r="I12" s="1"/>
      <c r="J12" s="1"/>
      <c r="K12" s="1"/>
      <c r="L12" s="1"/>
      <c r="M12" s="1"/>
      <c r="N12" s="1"/>
      <c r="O12" s="1"/>
      <c r="P12" s="1"/>
      <c r="Q12" s="1"/>
      <c r="R12" s="1"/>
      <c r="S12" s="1"/>
      <c r="T12" s="1"/>
      <c r="U12" s="1"/>
      <c r="V12" s="1"/>
      <c r="W12" s="1"/>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c r="G15" s="1"/>
      <c r="H15" s="1"/>
      <c r="I15" s="1"/>
      <c r="J15" s="1"/>
      <c r="K15" s="1"/>
      <c r="L15" s="1"/>
      <c r="M15" s="1"/>
      <c r="N15" s="1"/>
      <c r="O15" s="1"/>
      <c r="P15" s="1"/>
      <c r="Q15" s="1"/>
      <c r="R15" s="1"/>
      <c r="S15" s="1"/>
      <c r="T15" s="1"/>
      <c r="U15" s="1"/>
      <c r="V15" s="1"/>
      <c r="W15" s="1"/>
    </row>
    <row r="16" spans="1:23" x14ac:dyDescent="0.25">
      <c r="A16" s="4" t="s">
        <v>13</v>
      </c>
      <c r="B16" s="4" t="s">
        <v>36</v>
      </c>
      <c r="C16" s="4" t="s">
        <v>31</v>
      </c>
      <c r="D16" s="4" t="s">
        <v>52</v>
      </c>
      <c r="E16" s="4" t="s">
        <v>37</v>
      </c>
      <c r="F16" s="1">
        <v>185.2228243795162</v>
      </c>
      <c r="G16" s="1">
        <v>166.70054194156458</v>
      </c>
      <c r="H16" s="1">
        <v>157.43940072258877</v>
      </c>
      <c r="I16" s="1">
        <v>185.2228243795162</v>
      </c>
      <c r="J16" s="1">
        <v>166.70054194156458</v>
      </c>
      <c r="K16" s="1">
        <v>157.43940072258877</v>
      </c>
      <c r="L16" s="1">
        <v>927.10461828463724</v>
      </c>
      <c r="M16" s="1">
        <v>834.3941564561735</v>
      </c>
      <c r="N16" s="1">
        <v>709.23503298774745</v>
      </c>
      <c r="O16" s="1">
        <v>927.10461828463724</v>
      </c>
      <c r="P16" s="1">
        <v>834.3941564561735</v>
      </c>
      <c r="Q16" s="1">
        <v>709.23503298774745</v>
      </c>
      <c r="R16" s="1">
        <v>513.05911946991125</v>
      </c>
      <c r="S16" s="1">
        <v>461.75320752292015</v>
      </c>
      <c r="T16" s="1">
        <v>436.10025154942451</v>
      </c>
      <c r="U16" s="1"/>
      <c r="V16" s="1"/>
      <c r="W16" s="1"/>
    </row>
    <row r="17" spans="1:23" x14ac:dyDescent="0.25">
      <c r="A17" s="4" t="s">
        <v>14</v>
      </c>
      <c r="B17" s="4" t="s">
        <v>38</v>
      </c>
      <c r="C17" s="4" t="s">
        <v>32</v>
      </c>
      <c r="D17" s="4" t="s">
        <v>52</v>
      </c>
      <c r="E17" s="4" t="s">
        <v>38</v>
      </c>
      <c r="F17" s="1"/>
      <c r="G17" s="1"/>
      <c r="H17" s="1"/>
      <c r="I17" s="1"/>
      <c r="J17" s="1"/>
      <c r="K17" s="1"/>
      <c r="L17" s="1"/>
      <c r="M17" s="1"/>
      <c r="N17" s="1"/>
      <c r="O17" s="1"/>
      <c r="P17" s="1"/>
      <c r="Q17" s="1"/>
      <c r="R17" s="1"/>
      <c r="S17" s="1"/>
      <c r="T17" s="1"/>
      <c r="U17" s="1"/>
      <c r="V17" s="1"/>
      <c r="W17" s="1"/>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0</v>
      </c>
    </row>
    <row r="19" spans="1:23" x14ac:dyDescent="0.25">
      <c r="A19" s="4" t="s">
        <v>16</v>
      </c>
      <c r="B19" s="4" t="s">
        <v>36</v>
      </c>
      <c r="C19" s="4" t="s">
        <v>31</v>
      </c>
      <c r="D19" s="4" t="s">
        <v>52</v>
      </c>
      <c r="E19" s="4" t="s">
        <v>37</v>
      </c>
      <c r="F19" s="1">
        <v>800</v>
      </c>
      <c r="G19" s="1">
        <v>480</v>
      </c>
      <c r="H19" s="1">
        <v>336</v>
      </c>
      <c r="I19" s="1">
        <v>800</v>
      </c>
      <c r="J19" s="1">
        <v>480</v>
      </c>
      <c r="K19" s="1">
        <v>336</v>
      </c>
      <c r="L19" s="1">
        <v>4500</v>
      </c>
      <c r="M19" s="1">
        <v>2700</v>
      </c>
      <c r="N19" s="1">
        <v>1889.9999999999998</v>
      </c>
      <c r="O19" s="1">
        <v>4500</v>
      </c>
      <c r="P19" s="1">
        <v>2700</v>
      </c>
      <c r="Q19" s="1">
        <v>1889.9999999999998</v>
      </c>
      <c r="R19" s="1"/>
      <c r="S19" s="1"/>
      <c r="T19" s="1"/>
      <c r="U19" s="1"/>
      <c r="V19" s="1"/>
      <c r="W19" s="1"/>
    </row>
    <row r="20" spans="1:23" x14ac:dyDescent="0.25">
      <c r="A20" s="4" t="s">
        <v>17</v>
      </c>
      <c r="B20" s="19" t="s">
        <v>37</v>
      </c>
      <c r="C20" s="4" t="s">
        <v>30</v>
      </c>
      <c r="D20" s="4" t="s">
        <v>40</v>
      </c>
      <c r="E20" s="4" t="s">
        <v>38</v>
      </c>
      <c r="F20" s="1">
        <v>135.06768914403224</v>
      </c>
      <c r="G20" s="1">
        <v>135.06768914403224</v>
      </c>
      <c r="H20" s="1"/>
      <c r="I20" s="1">
        <v>135.06768914403224</v>
      </c>
      <c r="J20" s="1">
        <v>135.06768914403224</v>
      </c>
      <c r="K20" s="1"/>
      <c r="L20" s="1">
        <v>540.27075657612897</v>
      </c>
      <c r="M20" s="1">
        <v>540.27075657612897</v>
      </c>
      <c r="N20" s="1"/>
      <c r="O20" s="1">
        <v>540.27075657612897</v>
      </c>
      <c r="P20" s="1">
        <v>540.27075657612897</v>
      </c>
      <c r="Q20" s="1"/>
      <c r="R20" s="1"/>
      <c r="S20" s="1"/>
      <c r="T20" s="1"/>
      <c r="U20" s="1"/>
      <c r="V20" s="1"/>
      <c r="W20" s="1"/>
    </row>
    <row r="21" spans="1:23" x14ac:dyDescent="0.25">
      <c r="A21" s="4" t="s">
        <v>18</v>
      </c>
      <c r="B21" s="4" t="s">
        <v>38</v>
      </c>
      <c r="C21" s="4" t="s">
        <v>30</v>
      </c>
      <c r="D21" s="4" t="s">
        <v>52</v>
      </c>
      <c r="E21" s="4" t="s">
        <v>38</v>
      </c>
      <c r="F21" s="1">
        <v>150</v>
      </c>
      <c r="G21" s="1">
        <v>130</v>
      </c>
      <c r="H21" s="1">
        <v>130</v>
      </c>
      <c r="I21" s="1">
        <v>150</v>
      </c>
      <c r="J21" s="1">
        <v>130</v>
      </c>
      <c r="K21" s="1">
        <v>130</v>
      </c>
      <c r="L21" s="1">
        <v>1200</v>
      </c>
      <c r="M21" s="1">
        <v>1020</v>
      </c>
      <c r="N21" s="1">
        <v>1020</v>
      </c>
      <c r="O21" s="1">
        <v>1200</v>
      </c>
      <c r="P21" s="1">
        <v>1020</v>
      </c>
      <c r="Q21" s="1">
        <v>1020</v>
      </c>
      <c r="R21" s="1">
        <v>963</v>
      </c>
      <c r="S21" s="1">
        <v>775</v>
      </c>
      <c r="T21" s="1">
        <v>775</v>
      </c>
      <c r="U21" s="1"/>
      <c r="V21" s="1"/>
      <c r="W21" s="1"/>
    </row>
    <row r="22" spans="1:23" x14ac:dyDescent="0.25">
      <c r="A22" s="4" t="s">
        <v>19</v>
      </c>
      <c r="B22" s="4" t="s">
        <v>36</v>
      </c>
      <c r="C22" s="4" t="s">
        <v>31</v>
      </c>
      <c r="D22" s="4" t="s">
        <v>52</v>
      </c>
      <c r="E22" s="4" t="s">
        <v>36</v>
      </c>
      <c r="F22" s="1"/>
      <c r="G22" s="1"/>
      <c r="H22" s="1"/>
      <c r="I22" s="1"/>
      <c r="J22" s="1"/>
      <c r="K22" s="1"/>
      <c r="L22" s="1"/>
      <c r="M22" s="1"/>
      <c r="N22" s="1"/>
      <c r="O22" s="1"/>
      <c r="P22" s="1"/>
      <c r="Q22" s="1"/>
      <c r="R22" s="1"/>
      <c r="S22" s="1"/>
      <c r="T22" s="1"/>
      <c r="U22" s="1"/>
      <c r="V22" s="1"/>
      <c r="W22" s="1"/>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c r="G24" s="1"/>
      <c r="H24" s="1"/>
      <c r="I24" s="1"/>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c r="G25" s="1"/>
      <c r="H25" s="1"/>
      <c r="I25" s="1"/>
      <c r="J25" s="1"/>
      <c r="K25" s="1"/>
      <c r="L25" s="1"/>
      <c r="M25" s="1"/>
      <c r="N25" s="1"/>
      <c r="O25" s="1"/>
      <c r="P25" s="1"/>
      <c r="Q25" s="1"/>
      <c r="R25" s="1"/>
      <c r="S25" s="1"/>
      <c r="T25" s="1"/>
      <c r="U25" s="1"/>
      <c r="V25" s="1"/>
      <c r="W25" s="1"/>
    </row>
    <row r="26" spans="1:23" x14ac:dyDescent="0.25">
      <c r="A26" s="4" t="s">
        <v>23</v>
      </c>
      <c r="B26" s="4" t="s">
        <v>36</v>
      </c>
      <c r="C26" s="4" t="s">
        <v>30</v>
      </c>
      <c r="D26" s="4" t="s">
        <v>41</v>
      </c>
      <c r="E26" s="4" t="s">
        <v>36</v>
      </c>
      <c r="F26" s="1"/>
      <c r="G26" s="1"/>
      <c r="H26" s="1"/>
      <c r="I26" s="1"/>
      <c r="J26" s="1"/>
      <c r="K26" s="1"/>
      <c r="L26" s="1"/>
      <c r="M26" s="1"/>
      <c r="N26" s="1"/>
      <c r="O26" s="1"/>
      <c r="P26" s="1"/>
      <c r="Q26" s="1"/>
      <c r="R26" s="1"/>
      <c r="S26" s="1"/>
      <c r="T26" s="1"/>
      <c r="U26" s="1"/>
      <c r="V26" s="1"/>
      <c r="W26" s="1"/>
    </row>
    <row r="27" spans="1:23" x14ac:dyDescent="0.25">
      <c r="A27" s="4" t="s">
        <v>24</v>
      </c>
      <c r="B27" s="4" t="s">
        <v>38</v>
      </c>
      <c r="C27" s="4" t="s">
        <v>32</v>
      </c>
      <c r="D27" s="4" t="s">
        <v>52</v>
      </c>
      <c r="E27" s="4" t="s">
        <v>38</v>
      </c>
      <c r="F27" s="1">
        <v>700</v>
      </c>
      <c r="G27" s="1">
        <v>450</v>
      </c>
      <c r="H27" s="1">
        <v>350</v>
      </c>
      <c r="I27" s="1">
        <v>700</v>
      </c>
      <c r="J27" s="1">
        <v>450</v>
      </c>
      <c r="K27" s="1">
        <v>350</v>
      </c>
      <c r="L27" s="1">
        <v>7000</v>
      </c>
      <c r="M27" s="1">
        <v>4500</v>
      </c>
      <c r="N27" s="1">
        <v>3500</v>
      </c>
      <c r="O27" s="1">
        <v>7000</v>
      </c>
      <c r="P27" s="1">
        <v>4500</v>
      </c>
      <c r="Q27" s="1">
        <v>3500</v>
      </c>
      <c r="R27" s="1"/>
      <c r="S27" s="1"/>
      <c r="T27" s="1"/>
      <c r="U27" s="1"/>
      <c r="V27" s="1"/>
      <c r="W27" s="1"/>
    </row>
    <row r="28" spans="1:23" x14ac:dyDescent="0.25">
      <c r="A28" s="4" t="s">
        <v>25</v>
      </c>
      <c r="B28" s="4" t="s">
        <v>38</v>
      </c>
      <c r="C28" s="4" t="s">
        <v>32</v>
      </c>
      <c r="D28" s="4" t="s">
        <v>41</v>
      </c>
      <c r="E28" s="4" t="s">
        <v>38</v>
      </c>
      <c r="F28" s="1">
        <v>500</v>
      </c>
      <c r="G28" s="1">
        <v>450</v>
      </c>
      <c r="H28" s="1">
        <v>450</v>
      </c>
      <c r="I28" s="1">
        <v>500</v>
      </c>
      <c r="J28" s="1">
        <v>450</v>
      </c>
      <c r="K28" s="1">
        <v>450</v>
      </c>
      <c r="L28" s="1">
        <v>500</v>
      </c>
      <c r="M28" s="1">
        <v>450</v>
      </c>
      <c r="N28" s="1">
        <v>450</v>
      </c>
      <c r="O28" s="1">
        <v>500</v>
      </c>
      <c r="P28" s="1">
        <v>450</v>
      </c>
      <c r="Q28" s="1">
        <v>450</v>
      </c>
      <c r="R28" s="1"/>
      <c r="S28" s="1"/>
      <c r="T28" s="1"/>
      <c r="U28" s="1">
        <v>200</v>
      </c>
      <c r="V28" s="1">
        <v>200</v>
      </c>
      <c r="W28" s="1">
        <v>200</v>
      </c>
    </row>
    <row r="29" spans="1:23" x14ac:dyDescent="0.25">
      <c r="A29" s="4" t="s">
        <v>26</v>
      </c>
      <c r="B29" s="4" t="s">
        <v>37</v>
      </c>
      <c r="C29" s="4" t="s">
        <v>32</v>
      </c>
      <c r="D29" s="4" t="s">
        <v>41</v>
      </c>
      <c r="E29" s="4" t="s">
        <v>36</v>
      </c>
      <c r="F29" s="1"/>
      <c r="G29" s="1"/>
      <c r="H29" s="1"/>
      <c r="I29" s="1"/>
      <c r="J29" s="1"/>
      <c r="K29" s="1"/>
      <c r="L29" s="1"/>
      <c r="M29" s="1"/>
      <c r="N29" s="1"/>
      <c r="O29" s="1"/>
      <c r="P29" s="1"/>
      <c r="Q29" s="1"/>
      <c r="R29" s="1"/>
      <c r="S29" s="1"/>
      <c r="T29" s="1"/>
      <c r="U29" s="1"/>
      <c r="V29" s="1"/>
      <c r="W29" s="1"/>
    </row>
    <row r="30" spans="1:23" x14ac:dyDescent="0.25">
      <c r="A30" s="4" t="s">
        <v>27</v>
      </c>
      <c r="B30" s="4" t="s">
        <v>38</v>
      </c>
      <c r="C30" s="4" t="s">
        <v>32</v>
      </c>
      <c r="D30" s="4" t="s">
        <v>52</v>
      </c>
      <c r="E30" s="4" t="s">
        <v>38</v>
      </c>
      <c r="F30" s="1">
        <v>878.98670000000004</v>
      </c>
      <c r="G30" s="1">
        <v>395.35485000000006</v>
      </c>
      <c r="H30" s="1">
        <v>375.5871075</v>
      </c>
      <c r="I30" s="1">
        <v>878.98670000000004</v>
      </c>
      <c r="J30" s="1">
        <v>395.35485000000006</v>
      </c>
      <c r="K30" s="1">
        <v>375.5871075</v>
      </c>
      <c r="L30" s="1">
        <v>5271.3980000000001</v>
      </c>
      <c r="M30" s="1">
        <v>2372.1291000000001</v>
      </c>
      <c r="N30" s="1">
        <v>2253.522645</v>
      </c>
      <c r="O30" s="1">
        <v>5271.3980000000001</v>
      </c>
      <c r="P30" s="1">
        <v>2372.1291000000001</v>
      </c>
      <c r="Q30" s="1">
        <v>2253.522645</v>
      </c>
      <c r="R30" s="1">
        <v>3562.6075000000005</v>
      </c>
      <c r="S30" s="1">
        <v>1359.4658000000002</v>
      </c>
      <c r="T30" s="1">
        <v>1291.49251</v>
      </c>
      <c r="U30" s="1">
        <v>264.83100000000002</v>
      </c>
      <c r="V30" s="1">
        <v>132.41550000000001</v>
      </c>
      <c r="W30" s="1">
        <v>125.79472500000001</v>
      </c>
    </row>
    <row r="31" spans="1:23" x14ac:dyDescent="0.25">
      <c r="A31" s="4" t="s">
        <v>28</v>
      </c>
      <c r="B31" s="4" t="s">
        <v>37</v>
      </c>
      <c r="C31" s="4" t="s">
        <v>30</v>
      </c>
      <c r="D31" s="4" t="s">
        <v>52</v>
      </c>
      <c r="E31" s="4" t="s">
        <v>38</v>
      </c>
      <c r="F31" s="1">
        <v>800</v>
      </c>
      <c r="G31" s="1">
        <v>440.00000000000006</v>
      </c>
      <c r="H31" s="1">
        <v>396.00000000000006</v>
      </c>
      <c r="I31" s="1">
        <v>800</v>
      </c>
      <c r="J31" s="1">
        <v>440.00000000000006</v>
      </c>
      <c r="K31" s="1">
        <v>396.00000000000006</v>
      </c>
      <c r="L31" s="1">
        <v>6000</v>
      </c>
      <c r="M31" s="1">
        <v>3000</v>
      </c>
      <c r="N31" s="1">
        <v>2700</v>
      </c>
      <c r="O31" s="1">
        <v>6000</v>
      </c>
      <c r="P31" s="1">
        <v>3000</v>
      </c>
      <c r="Q31" s="1">
        <v>2700</v>
      </c>
      <c r="R31" s="1">
        <v>2000</v>
      </c>
      <c r="S31" s="1">
        <v>1100</v>
      </c>
      <c r="T31" s="1">
        <v>990</v>
      </c>
      <c r="U31" s="1">
        <v>900</v>
      </c>
      <c r="V31" s="1">
        <v>495.00000000000006</v>
      </c>
      <c r="W31" s="1">
        <v>445.50000000000006</v>
      </c>
    </row>
    <row r="32" spans="1:23" x14ac:dyDescent="0.25">
      <c r="A32" s="4" t="s">
        <v>29</v>
      </c>
      <c r="B32" s="4" t="s">
        <v>36</v>
      </c>
      <c r="C32" s="4" t="s">
        <v>31</v>
      </c>
      <c r="D32" s="4" t="s">
        <v>52</v>
      </c>
      <c r="E32" s="4" t="s">
        <v>36</v>
      </c>
      <c r="F32" s="13"/>
      <c r="G32" s="13"/>
      <c r="H32" s="1"/>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522.23148631575941</v>
      </c>
      <c r="G34" s="1">
        <v>407.07318279773392</v>
      </c>
      <c r="H34" s="1">
        <v>377.36587425098799</v>
      </c>
      <c r="I34" s="1">
        <v>520.56685999997001</v>
      </c>
      <c r="J34" s="1">
        <v>393.64553573891038</v>
      </c>
      <c r="K34" s="1">
        <v>363.44156175098806</v>
      </c>
      <c r="L34" s="1">
        <v>4677.0192428144155</v>
      </c>
      <c r="M34" s="1">
        <v>2956.020044301938</v>
      </c>
      <c r="N34" s="1">
        <v>2711.9806791370534</v>
      </c>
      <c r="O34" s="1">
        <v>4387.4392826662879</v>
      </c>
      <c r="P34" s="1">
        <v>2733.6071005194713</v>
      </c>
      <c r="Q34" s="1">
        <v>2581.4806791370534</v>
      </c>
      <c r="R34" s="1">
        <v>1806.4444365783186</v>
      </c>
      <c r="S34" s="1">
        <v>899.24380150458398</v>
      </c>
      <c r="T34" s="1">
        <v>810.51855230988497</v>
      </c>
      <c r="U34" s="1">
        <v>363.14336033401884</v>
      </c>
      <c r="V34" s="1">
        <v>295.96642283401883</v>
      </c>
      <c r="W34" s="1">
        <v>239.26382595901882</v>
      </c>
    </row>
    <row r="35" spans="1:23" x14ac:dyDescent="0.25">
      <c r="A35" s="4"/>
      <c r="B35" s="4"/>
      <c r="C35" s="4"/>
      <c r="D35" s="20" t="s">
        <v>329</v>
      </c>
      <c r="E35" s="4"/>
      <c r="F35" s="14">
        <v>19</v>
      </c>
      <c r="G35" s="14">
        <v>17</v>
      </c>
      <c r="H35" s="14">
        <v>16</v>
      </c>
      <c r="I35" s="14">
        <v>19</v>
      </c>
      <c r="J35" s="14">
        <v>17</v>
      </c>
      <c r="K35" s="14">
        <v>16</v>
      </c>
      <c r="L35" s="14">
        <v>18</v>
      </c>
      <c r="M35" s="14">
        <v>16</v>
      </c>
      <c r="N35" s="14">
        <v>15</v>
      </c>
      <c r="O35" s="14">
        <v>19</v>
      </c>
      <c r="P35" s="14">
        <v>17</v>
      </c>
      <c r="Q35" s="14">
        <v>15</v>
      </c>
      <c r="R35" s="14">
        <v>6</v>
      </c>
      <c r="S35" s="14">
        <v>5</v>
      </c>
      <c r="T35" s="14">
        <v>5</v>
      </c>
      <c r="U35" s="14">
        <v>8</v>
      </c>
      <c r="V35" s="14">
        <v>8</v>
      </c>
      <c r="W35" s="14">
        <v>8</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775</v>
      </c>
      <c r="G37" s="16">
        <v>825</v>
      </c>
      <c r="H37" s="16">
        <v>825</v>
      </c>
      <c r="I37" s="16">
        <v>771.66052500000001</v>
      </c>
      <c r="J37" s="16">
        <v>720</v>
      </c>
      <c r="K37" s="16">
        <v>720</v>
      </c>
      <c r="L37" s="16">
        <v>8752.361574999999</v>
      </c>
      <c r="M37" s="16">
        <v>4820.7</v>
      </c>
      <c r="N37" s="16">
        <v>4820.7</v>
      </c>
      <c r="O37" s="16">
        <v>6881.889259999999</v>
      </c>
      <c r="P37" s="16">
        <v>3013.7999999999997</v>
      </c>
      <c r="Q37" s="16">
        <v>3920.7</v>
      </c>
      <c r="R37" s="16">
        <v>3000</v>
      </c>
      <c r="S37" s="16"/>
      <c r="T37" s="16"/>
      <c r="U37" s="16">
        <v>130</v>
      </c>
      <c r="V37" s="16">
        <v>130</v>
      </c>
      <c r="W37" s="16">
        <v>50</v>
      </c>
    </row>
    <row r="38" spans="1:23" x14ac:dyDescent="0.25">
      <c r="A38" s="12"/>
      <c r="B38" s="4"/>
      <c r="C38" s="4" t="s">
        <v>36</v>
      </c>
      <c r="D38" s="4" t="s">
        <v>329</v>
      </c>
      <c r="E38" s="4"/>
      <c r="F38" s="17">
        <v>4</v>
      </c>
      <c r="G38" s="17">
        <v>2</v>
      </c>
      <c r="H38" s="17">
        <v>2</v>
      </c>
      <c r="I38" s="17">
        <v>4</v>
      </c>
      <c r="J38" s="17">
        <v>2</v>
      </c>
      <c r="K38" s="17">
        <v>2</v>
      </c>
      <c r="L38" s="17">
        <v>4</v>
      </c>
      <c r="M38" s="17">
        <v>2</v>
      </c>
      <c r="N38" s="17">
        <v>2</v>
      </c>
      <c r="O38" s="17">
        <v>5</v>
      </c>
      <c r="P38" s="17">
        <v>3</v>
      </c>
      <c r="Q38" s="17">
        <v>2</v>
      </c>
      <c r="R38" s="17">
        <v>1</v>
      </c>
      <c r="S38" s="17">
        <v>0</v>
      </c>
      <c r="T38" s="17">
        <v>0</v>
      </c>
      <c r="U38" s="17">
        <v>2</v>
      </c>
      <c r="V38" s="17">
        <v>2</v>
      </c>
      <c r="W38" s="17">
        <v>1</v>
      </c>
    </row>
    <row r="39" spans="1:23" x14ac:dyDescent="0.25">
      <c r="A39" s="12">
        <f>COUNTIF($E$3:$E$32,"M")</f>
        <v>8</v>
      </c>
      <c r="B39" s="4" t="s">
        <v>324</v>
      </c>
      <c r="C39" s="4" t="s">
        <v>37</v>
      </c>
      <c r="D39" s="4" t="s">
        <v>330</v>
      </c>
      <c r="E39" s="4"/>
      <c r="F39" s="1">
        <v>398.16831962413954</v>
      </c>
      <c r="G39" s="1">
        <v>341.74793921781429</v>
      </c>
      <c r="H39" s="1">
        <v>266.3054912342082</v>
      </c>
      <c r="I39" s="1">
        <v>398.16831962413954</v>
      </c>
      <c r="J39" s="1">
        <v>341.74793921781429</v>
      </c>
      <c r="K39" s="1">
        <v>266.3054912342082</v>
      </c>
      <c r="L39" s="1">
        <v>2844.4505983491845</v>
      </c>
      <c r="M39" s="1">
        <v>2465.908505983492</v>
      </c>
      <c r="N39" s="1">
        <v>1884.3618439436782</v>
      </c>
      <c r="O39" s="1">
        <v>2844.4505983491845</v>
      </c>
      <c r="P39" s="1">
        <v>2465.908505983492</v>
      </c>
      <c r="Q39" s="1">
        <v>1884.3618439436782</v>
      </c>
      <c r="R39" s="1">
        <v>513.05911946991125</v>
      </c>
      <c r="S39" s="1">
        <v>461.75320752292015</v>
      </c>
      <c r="T39" s="1">
        <v>436.10025154942451</v>
      </c>
      <c r="U39" s="1">
        <v>150</v>
      </c>
      <c r="V39" s="1">
        <v>150</v>
      </c>
      <c r="W39" s="1">
        <v>112.5</v>
      </c>
    </row>
    <row r="40" spans="1:23" x14ac:dyDescent="0.25">
      <c r="A40" s="12"/>
      <c r="B40" s="4"/>
      <c r="C40" s="4" t="s">
        <v>37</v>
      </c>
      <c r="D40" s="4" t="s">
        <v>329</v>
      </c>
      <c r="E40" s="4"/>
      <c r="F40" s="17">
        <v>6</v>
      </c>
      <c r="G40" s="17">
        <v>6</v>
      </c>
      <c r="H40" s="17">
        <v>6</v>
      </c>
      <c r="I40" s="17">
        <v>6</v>
      </c>
      <c r="J40" s="17">
        <v>6</v>
      </c>
      <c r="K40" s="17">
        <v>6</v>
      </c>
      <c r="L40" s="17">
        <v>5</v>
      </c>
      <c r="M40" s="17">
        <v>5</v>
      </c>
      <c r="N40" s="17">
        <v>5</v>
      </c>
      <c r="O40" s="17">
        <v>5</v>
      </c>
      <c r="P40" s="17">
        <v>5</v>
      </c>
      <c r="Q40" s="17">
        <v>5</v>
      </c>
      <c r="R40" s="17">
        <v>1</v>
      </c>
      <c r="S40" s="17">
        <v>1</v>
      </c>
      <c r="T40" s="17">
        <v>1</v>
      </c>
      <c r="U40" s="17">
        <v>1</v>
      </c>
      <c r="V40" s="17">
        <v>1</v>
      </c>
      <c r="W40" s="17">
        <v>1</v>
      </c>
    </row>
    <row r="41" spans="1:23" x14ac:dyDescent="0.25">
      <c r="A41" s="12">
        <f>COUNTIF($E$3:$E$32,"L")</f>
        <v>11</v>
      </c>
      <c r="B41" s="4" t="s">
        <v>324</v>
      </c>
      <c r="C41" s="4" t="s">
        <v>38</v>
      </c>
      <c r="D41" s="4" t="s">
        <v>330</v>
      </c>
      <c r="E41" s="4"/>
      <c r="F41" s="1">
        <v>492.59870247273244</v>
      </c>
      <c r="G41" s="1">
        <v>357.75071913939905</v>
      </c>
      <c r="H41" s="1">
        <v>348.75263007631986</v>
      </c>
      <c r="I41" s="1">
        <v>490.56870247273241</v>
      </c>
      <c r="J41" s="1">
        <v>355.72071913939902</v>
      </c>
      <c r="K41" s="1">
        <v>347.15400507631989</v>
      </c>
      <c r="L41" s="1">
        <v>3883.8496754348389</v>
      </c>
      <c r="M41" s="1">
        <v>2813.9309087681718</v>
      </c>
      <c r="N41" s="1">
        <v>2702.0626209171774</v>
      </c>
      <c r="O41" s="1">
        <v>3858.8496754348389</v>
      </c>
      <c r="P41" s="1">
        <v>2788.9309087681718</v>
      </c>
      <c r="Q41" s="1">
        <v>2682.3751209171774</v>
      </c>
      <c r="R41" s="1">
        <v>1831.401875</v>
      </c>
      <c r="S41" s="1">
        <v>1008.61645</v>
      </c>
      <c r="T41" s="1">
        <v>904.12312750000001</v>
      </c>
      <c r="U41" s="1">
        <v>499.02937653443013</v>
      </c>
      <c r="V41" s="1">
        <v>391.54627653443015</v>
      </c>
      <c r="W41" s="1">
        <v>340.3221215344301</v>
      </c>
    </row>
    <row r="42" spans="1:23" x14ac:dyDescent="0.25">
      <c r="A42" s="4"/>
      <c r="B42" s="4"/>
      <c r="C42" s="4" t="s">
        <v>38</v>
      </c>
      <c r="D42" s="4" t="s">
        <v>329</v>
      </c>
      <c r="E42" s="4"/>
      <c r="F42" s="17">
        <v>9</v>
      </c>
      <c r="G42" s="17">
        <v>9</v>
      </c>
      <c r="H42" s="17">
        <v>8</v>
      </c>
      <c r="I42" s="17">
        <v>9</v>
      </c>
      <c r="J42" s="17">
        <v>9</v>
      </c>
      <c r="K42" s="17">
        <v>8</v>
      </c>
      <c r="L42" s="17">
        <v>9</v>
      </c>
      <c r="M42" s="17">
        <v>9</v>
      </c>
      <c r="N42" s="17">
        <v>8</v>
      </c>
      <c r="O42" s="17">
        <v>9</v>
      </c>
      <c r="P42" s="17">
        <v>9</v>
      </c>
      <c r="Q42" s="17">
        <v>8</v>
      </c>
      <c r="R42" s="17">
        <v>4</v>
      </c>
      <c r="S42" s="17">
        <v>4</v>
      </c>
      <c r="T42" s="17">
        <v>4</v>
      </c>
      <c r="U42" s="17">
        <v>5</v>
      </c>
      <c r="V42" s="17">
        <v>5</v>
      </c>
      <c r="W42" s="17">
        <v>5</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523.95849613546136</v>
      </c>
      <c r="G44" s="1">
        <v>346.13893250521238</v>
      </c>
      <c r="H44" s="1">
        <v>301.34604413331476</v>
      </c>
      <c r="I44" s="1">
        <v>540.1741415900068</v>
      </c>
      <c r="J44" s="13">
        <v>344.31193250521238</v>
      </c>
      <c r="K44" s="13">
        <v>300.0671441333148</v>
      </c>
      <c r="L44" s="1">
        <v>4333.3570218747327</v>
      </c>
      <c r="M44" s="1">
        <v>2946.9501578793593</v>
      </c>
      <c r="N44" s="1">
        <v>2536.5736000325169</v>
      </c>
      <c r="O44" s="1">
        <v>4312.9024764201868</v>
      </c>
      <c r="P44" s="1">
        <v>2924.4501578793593</v>
      </c>
      <c r="Q44" s="1">
        <v>2520.8236000325169</v>
      </c>
      <c r="R44" s="1">
        <v>1567.7333238939823</v>
      </c>
      <c r="S44" s="1">
        <v>899.24380150458398</v>
      </c>
      <c r="T44" s="1">
        <v>810.51855230988497</v>
      </c>
      <c r="U44" s="1">
        <v>573.78672066803767</v>
      </c>
      <c r="V44" s="1">
        <v>439.43284566803766</v>
      </c>
      <c r="W44" s="1">
        <v>375.40265191803763</v>
      </c>
    </row>
    <row r="45" spans="1:23" x14ac:dyDescent="0.25">
      <c r="A45" s="12"/>
      <c r="B45" s="4"/>
      <c r="C45" s="4" t="s">
        <v>52</v>
      </c>
      <c r="D45" s="4" t="s">
        <v>329</v>
      </c>
      <c r="E45" s="4"/>
      <c r="F45" s="17">
        <v>11</v>
      </c>
      <c r="G45" s="17">
        <v>10</v>
      </c>
      <c r="H45" s="17">
        <v>10</v>
      </c>
      <c r="I45" s="17">
        <v>11</v>
      </c>
      <c r="J45" s="18">
        <v>10</v>
      </c>
      <c r="K45" s="18">
        <v>10</v>
      </c>
      <c r="L45" s="17">
        <v>11</v>
      </c>
      <c r="M45" s="17">
        <v>10</v>
      </c>
      <c r="N45" s="17">
        <v>10</v>
      </c>
      <c r="O45" s="17">
        <v>11</v>
      </c>
      <c r="P45" s="17">
        <v>10</v>
      </c>
      <c r="Q45" s="17">
        <v>10</v>
      </c>
      <c r="R45" s="17">
        <v>5</v>
      </c>
      <c r="S45" s="17">
        <v>5</v>
      </c>
      <c r="T45" s="17">
        <v>5</v>
      </c>
      <c r="U45" s="17">
        <v>4</v>
      </c>
      <c r="V45" s="17">
        <v>4</v>
      </c>
      <c r="W45" s="17">
        <v>4</v>
      </c>
    </row>
    <row r="46" spans="1:23" x14ac:dyDescent="0.25">
      <c r="A46" s="12">
        <f>COUNTIF($D$3:$D$32,"CC")</f>
        <v>5</v>
      </c>
      <c r="B46" s="4" t="s">
        <v>324</v>
      </c>
      <c r="C46" s="4" t="s">
        <v>40</v>
      </c>
      <c r="D46" s="4" t="s">
        <v>330</v>
      </c>
      <c r="E46" s="4"/>
      <c r="F46" s="1">
        <v>608.76692228600803</v>
      </c>
      <c r="G46" s="1">
        <v>595.02256304801074</v>
      </c>
      <c r="H46" s="1">
        <v>825</v>
      </c>
      <c r="I46" s="1">
        <v>556.26692228600803</v>
      </c>
      <c r="J46" s="13">
        <v>525.02256304801074</v>
      </c>
      <c r="K46" s="13">
        <v>720</v>
      </c>
      <c r="L46" s="1">
        <v>7206.0676891440326</v>
      </c>
      <c r="M46" s="1">
        <v>3393.8902521920427</v>
      </c>
      <c r="N46" s="1">
        <v>4820.7</v>
      </c>
      <c r="O46" s="1">
        <v>6756.0676891440326</v>
      </c>
      <c r="P46" s="1">
        <v>2793.8902521920427</v>
      </c>
      <c r="Q46" s="1">
        <v>3920.7</v>
      </c>
      <c r="R46" s="1">
        <v>3000</v>
      </c>
      <c r="S46" s="1"/>
      <c r="T46" s="1"/>
      <c r="U46" s="1">
        <v>130</v>
      </c>
      <c r="V46" s="1">
        <v>130</v>
      </c>
      <c r="W46" s="1">
        <v>50</v>
      </c>
    </row>
    <row r="47" spans="1:23" x14ac:dyDescent="0.25">
      <c r="A47" s="12"/>
      <c r="B47" s="4"/>
      <c r="C47" s="4" t="s">
        <v>40</v>
      </c>
      <c r="D47" s="4" t="s">
        <v>329</v>
      </c>
      <c r="E47" s="4"/>
      <c r="F47" s="17">
        <v>4</v>
      </c>
      <c r="G47" s="17">
        <v>3</v>
      </c>
      <c r="H47" s="17">
        <v>2</v>
      </c>
      <c r="I47" s="17">
        <v>4</v>
      </c>
      <c r="J47" s="18">
        <v>3</v>
      </c>
      <c r="K47" s="18">
        <v>2</v>
      </c>
      <c r="L47" s="17">
        <v>4</v>
      </c>
      <c r="M47" s="17">
        <v>3</v>
      </c>
      <c r="N47" s="17">
        <v>2</v>
      </c>
      <c r="O47" s="17">
        <v>4</v>
      </c>
      <c r="P47" s="17">
        <v>3</v>
      </c>
      <c r="Q47" s="17">
        <v>2</v>
      </c>
      <c r="R47" s="17">
        <v>1</v>
      </c>
      <c r="S47" s="17">
        <v>0</v>
      </c>
      <c r="T47" s="17">
        <v>0</v>
      </c>
      <c r="U47" s="17">
        <v>2</v>
      </c>
      <c r="V47" s="17">
        <v>2</v>
      </c>
      <c r="W47" s="17">
        <v>1</v>
      </c>
    </row>
    <row r="48" spans="1:23" x14ac:dyDescent="0.25">
      <c r="A48" s="12">
        <f>COUNTIF($D$3:$D$32,"CR")</f>
        <v>5</v>
      </c>
      <c r="B48" s="4" t="s">
        <v>324</v>
      </c>
      <c r="C48" s="4" t="s">
        <v>41</v>
      </c>
      <c r="D48" s="4" t="s">
        <v>330</v>
      </c>
      <c r="E48" s="4"/>
      <c r="F48" s="1">
        <v>675</v>
      </c>
      <c r="G48" s="1">
        <v>650</v>
      </c>
      <c r="H48" s="1">
        <v>543.75</v>
      </c>
      <c r="I48" s="1">
        <v>675</v>
      </c>
      <c r="J48" s="13">
        <v>650</v>
      </c>
      <c r="K48" s="13">
        <v>543.75</v>
      </c>
      <c r="L48" s="1">
        <v>3500</v>
      </c>
      <c r="M48" s="1">
        <v>3475</v>
      </c>
      <c r="N48" s="1">
        <v>2662.5</v>
      </c>
      <c r="O48" s="1">
        <v>2733.3333333333335</v>
      </c>
      <c r="P48" s="1">
        <v>2716.6666666666665</v>
      </c>
      <c r="Q48" s="1">
        <v>2662.5</v>
      </c>
      <c r="R48" s="1"/>
      <c r="S48" s="1"/>
      <c r="T48" s="1"/>
      <c r="U48" s="1">
        <v>175</v>
      </c>
      <c r="V48" s="1">
        <v>175</v>
      </c>
      <c r="W48" s="1">
        <v>156.25</v>
      </c>
    </row>
    <row r="49" spans="1:23" x14ac:dyDescent="0.25">
      <c r="A49" s="12"/>
      <c r="B49" s="4"/>
      <c r="C49" s="4" t="s">
        <v>41</v>
      </c>
      <c r="D49" s="4" t="s">
        <v>329</v>
      </c>
      <c r="E49" s="4"/>
      <c r="F49" s="17">
        <v>2</v>
      </c>
      <c r="G49" s="17">
        <v>2</v>
      </c>
      <c r="H49" s="17">
        <v>2</v>
      </c>
      <c r="I49" s="17">
        <v>2</v>
      </c>
      <c r="J49" s="18">
        <v>2</v>
      </c>
      <c r="K49" s="18">
        <v>2</v>
      </c>
      <c r="L49" s="17">
        <v>2</v>
      </c>
      <c r="M49" s="17">
        <v>2</v>
      </c>
      <c r="N49" s="17">
        <v>2</v>
      </c>
      <c r="O49" s="17">
        <v>3</v>
      </c>
      <c r="P49" s="17">
        <v>3</v>
      </c>
      <c r="Q49" s="17">
        <v>2</v>
      </c>
      <c r="R49" s="17">
        <v>0</v>
      </c>
      <c r="S49" s="17">
        <v>0</v>
      </c>
      <c r="T49" s="17">
        <v>0</v>
      </c>
      <c r="U49" s="17">
        <v>2</v>
      </c>
      <c r="V49" s="17">
        <v>2</v>
      </c>
      <c r="W49" s="17">
        <v>2</v>
      </c>
    </row>
    <row r="50" spans="1:23" x14ac:dyDescent="0.25">
      <c r="A50" s="12">
        <f>COUNTIF($D$3:$D$32,"Hybr")</f>
        <v>3</v>
      </c>
      <c r="B50" s="4" t="s">
        <v>324</v>
      </c>
      <c r="C50" s="4" t="s">
        <v>42</v>
      </c>
      <c r="D50" s="4" t="s">
        <v>330</v>
      </c>
      <c r="E50" s="4"/>
      <c r="F50" s="1">
        <v>186.89354668266074</v>
      </c>
      <c r="G50" s="1">
        <v>186.89354668266074</v>
      </c>
      <c r="H50" s="1">
        <v>143.44677334133036</v>
      </c>
      <c r="I50" s="1">
        <v>186.89354668266074</v>
      </c>
      <c r="J50" s="13">
        <v>186.89354668266074</v>
      </c>
      <c r="K50" s="13">
        <v>143.44677334133036</v>
      </c>
      <c r="L50" s="1">
        <v>695.14837346128593</v>
      </c>
      <c r="M50" s="1">
        <v>695.14837346128593</v>
      </c>
      <c r="N50" s="1">
        <v>347.57418673064296</v>
      </c>
      <c r="O50" s="1">
        <v>695.14837346128593</v>
      </c>
      <c r="P50" s="1">
        <v>695.14837346128593</v>
      </c>
      <c r="Q50" s="1">
        <v>347.57418673064296</v>
      </c>
      <c r="R50" s="1"/>
      <c r="S50" s="1"/>
      <c r="T50" s="1"/>
      <c r="U50" s="1"/>
      <c r="V50" s="1"/>
      <c r="W50" s="1"/>
    </row>
    <row r="51" spans="1:23" x14ac:dyDescent="0.25">
      <c r="A51" s="4"/>
      <c r="B51" s="4"/>
      <c r="C51" s="4" t="s">
        <v>42</v>
      </c>
      <c r="D51" s="4" t="s">
        <v>329</v>
      </c>
      <c r="E51" s="4"/>
      <c r="F51" s="17">
        <v>2</v>
      </c>
      <c r="G51" s="17">
        <v>2</v>
      </c>
      <c r="H51" s="17">
        <v>2</v>
      </c>
      <c r="I51" s="17">
        <v>2</v>
      </c>
      <c r="J51" s="18">
        <v>2</v>
      </c>
      <c r="K51" s="18">
        <v>2</v>
      </c>
      <c r="L51" s="17">
        <v>1</v>
      </c>
      <c r="M51" s="17">
        <v>1</v>
      </c>
      <c r="N51" s="17">
        <v>1</v>
      </c>
      <c r="O51" s="17">
        <v>1</v>
      </c>
      <c r="P51" s="17">
        <v>1</v>
      </c>
      <c r="Q51" s="17">
        <v>1</v>
      </c>
      <c r="R51" s="17">
        <v>0</v>
      </c>
      <c r="S51" s="17">
        <v>0</v>
      </c>
      <c r="T51" s="17">
        <v>0</v>
      </c>
      <c r="U51" s="17">
        <v>0</v>
      </c>
      <c r="V51" s="17">
        <v>0</v>
      </c>
      <c r="W51" s="17">
        <v>0</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439.37795802828788</v>
      </c>
      <c r="G53" s="1">
        <v>303.48594603637019</v>
      </c>
      <c r="H53" s="1">
        <v>302.4056555184265</v>
      </c>
      <c r="I53" s="1">
        <v>459.19708025051011</v>
      </c>
      <c r="J53" s="1">
        <v>300.87594603637024</v>
      </c>
      <c r="K53" s="1">
        <v>300.27415551842654</v>
      </c>
      <c r="L53" s="1">
        <v>5863.5869223641939</v>
      </c>
      <c r="M53" s="1">
        <v>3000.5415131522582</v>
      </c>
      <c r="N53" s="1">
        <v>3082.5956644674834</v>
      </c>
      <c r="O53" s="1">
        <v>5835.4619223641939</v>
      </c>
      <c r="P53" s="1">
        <v>2963.0415131522582</v>
      </c>
      <c r="Q53" s="1">
        <v>3051.0956644674834</v>
      </c>
      <c r="R53" s="1">
        <v>1690.75</v>
      </c>
      <c r="S53" s="1">
        <v>891.66666666666663</v>
      </c>
      <c r="T53" s="1">
        <v>775</v>
      </c>
      <c r="U53" s="1">
        <v>676.77196089071685</v>
      </c>
      <c r="V53" s="1">
        <v>541.77196089071685</v>
      </c>
      <c r="W53" s="1">
        <v>458.60529422405017</v>
      </c>
    </row>
    <row r="54" spans="1:23" x14ac:dyDescent="0.25">
      <c r="A54" s="4"/>
      <c r="B54" s="4"/>
      <c r="C54" s="4" t="s">
        <v>30</v>
      </c>
      <c r="D54" s="4" t="s">
        <v>329</v>
      </c>
      <c r="E54" s="4"/>
      <c r="F54" s="17">
        <v>9</v>
      </c>
      <c r="G54" s="17">
        <v>7</v>
      </c>
      <c r="H54" s="17">
        <v>6</v>
      </c>
      <c r="I54" s="17">
        <v>9</v>
      </c>
      <c r="J54" s="17">
        <v>7</v>
      </c>
      <c r="K54" s="17">
        <v>6</v>
      </c>
      <c r="L54" s="17">
        <v>8</v>
      </c>
      <c r="M54" s="17">
        <v>6</v>
      </c>
      <c r="N54" s="17">
        <v>5</v>
      </c>
      <c r="O54" s="17">
        <v>8</v>
      </c>
      <c r="P54" s="17">
        <v>6</v>
      </c>
      <c r="Q54" s="17">
        <v>5</v>
      </c>
      <c r="R54" s="17">
        <v>4</v>
      </c>
      <c r="S54" s="17">
        <v>3</v>
      </c>
      <c r="T54" s="17">
        <v>3</v>
      </c>
      <c r="U54" s="17">
        <v>3</v>
      </c>
      <c r="V54" s="17">
        <v>3</v>
      </c>
      <c r="W54" s="17">
        <v>3</v>
      </c>
    </row>
    <row r="55" spans="1:23" x14ac:dyDescent="0.25">
      <c r="A55" s="12">
        <f>COUNTIF($C$3:$C$32,"SaaS")</f>
        <v>8</v>
      </c>
      <c r="B55" s="4" t="s">
        <v>324</v>
      </c>
      <c r="C55" s="4" t="s">
        <v>31</v>
      </c>
      <c r="D55" s="4" t="s">
        <v>330</v>
      </c>
      <c r="E55" s="4"/>
      <c r="F55" s="1">
        <v>407.80198354896754</v>
      </c>
      <c r="G55" s="1">
        <v>340.09752706137721</v>
      </c>
      <c r="H55" s="1">
        <v>292.0665894810499</v>
      </c>
      <c r="I55" s="1">
        <v>365.80198354896754</v>
      </c>
      <c r="J55" s="1">
        <v>298.09752706137721</v>
      </c>
      <c r="K55" s="1">
        <v>250.06658948104987</v>
      </c>
      <c r="L55" s="1">
        <v>2744.4505983491845</v>
      </c>
      <c r="M55" s="1">
        <v>2365.9085059834915</v>
      </c>
      <c r="N55" s="1">
        <v>2109.3618439436782</v>
      </c>
      <c r="O55" s="1">
        <v>2187.0421652909872</v>
      </c>
      <c r="P55" s="1">
        <v>1871.5904216529098</v>
      </c>
      <c r="Q55" s="1">
        <v>1749.3618439436777</v>
      </c>
      <c r="R55" s="1">
        <v>513.05911946991125</v>
      </c>
      <c r="S55" s="1">
        <v>461.75320752292015</v>
      </c>
      <c r="T55" s="1">
        <v>436.10025154942451</v>
      </c>
      <c r="U55" s="1">
        <v>100</v>
      </c>
      <c r="V55" s="1">
        <v>100</v>
      </c>
      <c r="W55" s="1">
        <v>100</v>
      </c>
    </row>
    <row r="56" spans="1:23" x14ac:dyDescent="0.25">
      <c r="A56" s="4"/>
      <c r="B56" s="4"/>
      <c r="C56" s="4" t="s">
        <v>31</v>
      </c>
      <c r="D56" s="4" t="s">
        <v>329</v>
      </c>
      <c r="E56" s="4"/>
      <c r="F56" s="17">
        <v>5</v>
      </c>
      <c r="G56" s="17">
        <v>5</v>
      </c>
      <c r="H56" s="17">
        <v>5</v>
      </c>
      <c r="I56" s="17">
        <v>5</v>
      </c>
      <c r="J56" s="17">
        <v>5</v>
      </c>
      <c r="K56" s="17">
        <v>5</v>
      </c>
      <c r="L56" s="17">
        <v>5</v>
      </c>
      <c r="M56" s="17">
        <v>5</v>
      </c>
      <c r="N56" s="17">
        <v>5</v>
      </c>
      <c r="O56" s="17">
        <v>6</v>
      </c>
      <c r="P56" s="17">
        <v>6</v>
      </c>
      <c r="Q56" s="17">
        <v>5</v>
      </c>
      <c r="R56" s="17">
        <v>1</v>
      </c>
      <c r="S56" s="17">
        <v>1</v>
      </c>
      <c r="T56" s="17">
        <v>1</v>
      </c>
      <c r="U56" s="17">
        <v>1</v>
      </c>
      <c r="V56" s="17">
        <v>1</v>
      </c>
      <c r="W56" s="17">
        <v>1</v>
      </c>
    </row>
    <row r="57" spans="1:23" x14ac:dyDescent="0.25">
      <c r="A57" s="12">
        <f>COUNTIF($C$3:$C$32,"HW")</f>
        <v>8</v>
      </c>
      <c r="B57" s="4" t="s">
        <v>324</v>
      </c>
      <c r="C57" s="4" t="s">
        <v>32</v>
      </c>
      <c r="D57" s="4" t="s">
        <v>330</v>
      </c>
      <c r="E57" s="4"/>
      <c r="F57" s="1">
        <v>785.79733999999996</v>
      </c>
      <c r="G57" s="1">
        <v>619.07096999999999</v>
      </c>
      <c r="H57" s="1">
        <v>552.61742149999998</v>
      </c>
      <c r="I57" s="1">
        <v>785.79733999999996</v>
      </c>
      <c r="J57" s="1">
        <v>619.07096999999999</v>
      </c>
      <c r="K57" s="1">
        <v>552.61742149999998</v>
      </c>
      <c r="L57" s="1">
        <v>4711.0796</v>
      </c>
      <c r="M57" s="1">
        <v>3492.7058200000001</v>
      </c>
      <c r="N57" s="1">
        <v>2943.9845289999998</v>
      </c>
      <c r="O57" s="1">
        <v>4711.0796</v>
      </c>
      <c r="P57" s="1">
        <v>3492.7058200000001</v>
      </c>
      <c r="Q57" s="1">
        <v>2943.9845289999998</v>
      </c>
      <c r="R57" s="1">
        <v>3562.6075000000005</v>
      </c>
      <c r="S57" s="1">
        <v>1359.4658000000002</v>
      </c>
      <c r="T57" s="1">
        <v>1291.49251</v>
      </c>
      <c r="U57" s="1">
        <v>193.70775</v>
      </c>
      <c r="V57" s="1">
        <v>160.60387500000002</v>
      </c>
      <c r="W57" s="1">
        <v>109.57368125000001</v>
      </c>
    </row>
    <row r="58" spans="1:23" x14ac:dyDescent="0.25">
      <c r="A58" s="4"/>
      <c r="B58" s="4"/>
      <c r="C58" s="4" t="s">
        <v>32</v>
      </c>
      <c r="D58" s="4" t="s">
        <v>329</v>
      </c>
      <c r="E58" s="4"/>
      <c r="F58" s="17">
        <v>5</v>
      </c>
      <c r="G58" s="17">
        <v>5</v>
      </c>
      <c r="H58" s="17">
        <v>5</v>
      </c>
      <c r="I58" s="17">
        <v>5</v>
      </c>
      <c r="J58" s="17">
        <v>5</v>
      </c>
      <c r="K58" s="17">
        <v>5</v>
      </c>
      <c r="L58" s="17">
        <v>5</v>
      </c>
      <c r="M58" s="17">
        <v>5</v>
      </c>
      <c r="N58" s="17">
        <v>5</v>
      </c>
      <c r="O58" s="17">
        <v>5</v>
      </c>
      <c r="P58" s="17">
        <v>5</v>
      </c>
      <c r="Q58" s="17">
        <v>5</v>
      </c>
      <c r="R58" s="17">
        <v>1</v>
      </c>
      <c r="S58" s="17">
        <v>1</v>
      </c>
      <c r="T58" s="17">
        <v>1</v>
      </c>
      <c r="U58" s="17">
        <v>4</v>
      </c>
      <c r="V58" s="17">
        <v>4</v>
      </c>
      <c r="W58" s="17">
        <v>3</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506.20099177448373</v>
      </c>
      <c r="G60" s="1">
        <v>402.93595441336072</v>
      </c>
      <c r="H60" s="1">
        <v>356.55411842565616</v>
      </c>
      <c r="I60" s="1">
        <v>503.03820177448381</v>
      </c>
      <c r="J60" s="1">
        <v>374.40220441336078</v>
      </c>
      <c r="K60" s="1">
        <v>328.70549342565619</v>
      </c>
      <c r="L60" s="1">
        <v>5514.6332546384365</v>
      </c>
      <c r="M60" s="1">
        <v>3052.9917899882084</v>
      </c>
      <c r="N60" s="1">
        <v>2619.7441742454844</v>
      </c>
      <c r="O60" s="1">
        <v>4880.6699291745927</v>
      </c>
      <c r="P60" s="1">
        <v>2568.2428162396823</v>
      </c>
      <c r="Q60" s="1">
        <v>2340.101317102627</v>
      </c>
      <c r="R60" s="1">
        <v>1437.686373156637</v>
      </c>
      <c r="S60" s="1">
        <v>630.87660376146005</v>
      </c>
      <c r="T60" s="1">
        <v>498.05012577471223</v>
      </c>
      <c r="U60" s="1">
        <v>253.33333333333334</v>
      </c>
      <c r="V60" s="1">
        <v>253.33333333333334</v>
      </c>
      <c r="W60" s="1">
        <v>133.33333333333334</v>
      </c>
    </row>
    <row r="61" spans="1:23" x14ac:dyDescent="0.25">
      <c r="A61" s="4"/>
      <c r="B61" s="4"/>
      <c r="C61" s="4" t="s">
        <v>36</v>
      </c>
      <c r="D61" s="4" t="s">
        <v>329</v>
      </c>
      <c r="E61" s="4"/>
      <c r="F61" s="17">
        <v>10</v>
      </c>
      <c r="G61" s="17">
        <v>8</v>
      </c>
      <c r="H61" s="17">
        <v>8</v>
      </c>
      <c r="I61" s="17">
        <v>10</v>
      </c>
      <c r="J61" s="17">
        <v>8</v>
      </c>
      <c r="K61" s="17">
        <v>8</v>
      </c>
      <c r="L61" s="17">
        <v>9</v>
      </c>
      <c r="M61" s="17">
        <v>7</v>
      </c>
      <c r="N61" s="17">
        <v>7</v>
      </c>
      <c r="O61" s="17">
        <v>10</v>
      </c>
      <c r="P61" s="17">
        <v>8</v>
      </c>
      <c r="Q61" s="17">
        <v>7</v>
      </c>
      <c r="R61" s="17">
        <v>3</v>
      </c>
      <c r="S61" s="17">
        <v>2</v>
      </c>
      <c r="T61" s="17">
        <v>2</v>
      </c>
      <c r="U61" s="17">
        <v>3</v>
      </c>
      <c r="V61" s="17">
        <v>3</v>
      </c>
      <c r="W61" s="17">
        <v>2</v>
      </c>
    </row>
    <row r="62" spans="1:23" x14ac:dyDescent="0.25">
      <c r="A62" s="12">
        <f>COUNTIF($B$3:$B$32,"M")</f>
        <v>6</v>
      </c>
      <c r="B62" s="4" t="s">
        <v>324</v>
      </c>
      <c r="C62" s="4" t="s">
        <v>37</v>
      </c>
      <c r="D62" s="4" t="s">
        <v>330</v>
      </c>
      <c r="E62" s="4"/>
      <c r="F62" s="1">
        <v>371.68922971467737</v>
      </c>
      <c r="G62" s="13">
        <v>251.68922971467745</v>
      </c>
      <c r="H62" s="1">
        <v>288</v>
      </c>
      <c r="I62" s="1">
        <v>371.68922971467737</v>
      </c>
      <c r="J62" s="1">
        <v>251.68922971467745</v>
      </c>
      <c r="K62" s="1">
        <v>288</v>
      </c>
      <c r="L62" s="1">
        <v>2713.423585525376</v>
      </c>
      <c r="M62" s="1">
        <v>1713.4235855253762</v>
      </c>
      <c r="N62" s="1">
        <v>2150</v>
      </c>
      <c r="O62" s="1">
        <v>2713.423585525376</v>
      </c>
      <c r="P62" s="1">
        <v>1713.4235855253762</v>
      </c>
      <c r="Q62" s="1">
        <v>2150</v>
      </c>
      <c r="R62" s="1">
        <v>2000</v>
      </c>
      <c r="S62" s="1">
        <v>1100</v>
      </c>
      <c r="T62" s="1">
        <v>990</v>
      </c>
      <c r="U62" s="1">
        <v>900</v>
      </c>
      <c r="V62" s="1">
        <v>495.00000000000006</v>
      </c>
      <c r="W62" s="1">
        <v>445.50000000000006</v>
      </c>
    </row>
    <row r="63" spans="1:23" x14ac:dyDescent="0.25">
      <c r="A63" s="4"/>
      <c r="B63" s="4"/>
      <c r="C63" s="4" t="s">
        <v>37</v>
      </c>
      <c r="D63" s="4" t="s">
        <v>329</v>
      </c>
      <c r="E63" s="4"/>
      <c r="F63" s="17">
        <v>3</v>
      </c>
      <c r="G63" s="17">
        <v>3</v>
      </c>
      <c r="H63" s="17">
        <v>2</v>
      </c>
      <c r="I63" s="17">
        <v>3</v>
      </c>
      <c r="J63" s="17">
        <v>3</v>
      </c>
      <c r="K63" s="17">
        <v>2</v>
      </c>
      <c r="L63" s="17">
        <v>3</v>
      </c>
      <c r="M63" s="17">
        <v>3</v>
      </c>
      <c r="N63" s="17">
        <v>2</v>
      </c>
      <c r="O63" s="17">
        <v>3</v>
      </c>
      <c r="P63" s="17">
        <v>3</v>
      </c>
      <c r="Q63" s="17">
        <v>2</v>
      </c>
      <c r="R63" s="17">
        <v>1</v>
      </c>
      <c r="S63" s="17">
        <v>1</v>
      </c>
      <c r="T63" s="17">
        <v>1</v>
      </c>
      <c r="U63" s="17">
        <v>1</v>
      </c>
      <c r="V63" s="17">
        <v>1</v>
      </c>
      <c r="W63" s="17">
        <v>1</v>
      </c>
    </row>
    <row r="64" spans="1:23" x14ac:dyDescent="0.25">
      <c r="A64" s="12">
        <f>COUNTIF($B$3:$B$32,"L")</f>
        <v>7</v>
      </c>
      <c r="B64" s="4" t="s">
        <v>324</v>
      </c>
      <c r="C64" s="4" t="s">
        <v>38</v>
      </c>
      <c r="D64" s="4" t="s">
        <v>330</v>
      </c>
      <c r="E64" s="4"/>
      <c r="F64" s="1">
        <v>624.22010551842652</v>
      </c>
      <c r="G64" s="1">
        <v>490.28146385175984</v>
      </c>
      <c r="H64" s="1">
        <v>434.9035067684265</v>
      </c>
      <c r="I64" s="1">
        <v>624.22010551842652</v>
      </c>
      <c r="J64" s="1">
        <v>490.28146385175984</v>
      </c>
      <c r="K64" s="1">
        <v>434.9035067684265</v>
      </c>
      <c r="L64" s="1">
        <v>4402.3960537229032</v>
      </c>
      <c r="M64" s="1">
        <v>3464.1845703895692</v>
      </c>
      <c r="N64" s="1">
        <v>3006.91682788957</v>
      </c>
      <c r="O64" s="1">
        <v>4402.3960537229032</v>
      </c>
      <c r="P64" s="1">
        <v>3464.1845703895692</v>
      </c>
      <c r="Q64" s="1">
        <v>3006.91682788957</v>
      </c>
      <c r="R64" s="1">
        <v>2262.80375</v>
      </c>
      <c r="S64" s="1">
        <v>1067.2329</v>
      </c>
      <c r="T64" s="1">
        <v>1033.246255</v>
      </c>
      <c r="U64" s="1">
        <v>311.28672066803762</v>
      </c>
      <c r="V64" s="1">
        <v>278.1828456680376</v>
      </c>
      <c r="W64" s="1">
        <v>267.15265191803763</v>
      </c>
    </row>
    <row r="65" spans="1:23" x14ac:dyDescent="0.25">
      <c r="A65" s="4"/>
      <c r="B65" s="4"/>
      <c r="C65" s="4" t="s">
        <v>38</v>
      </c>
      <c r="D65" s="4" t="s">
        <v>329</v>
      </c>
      <c r="E65" s="4"/>
      <c r="F65" s="17">
        <v>6</v>
      </c>
      <c r="G65" s="17">
        <v>6</v>
      </c>
      <c r="H65" s="17">
        <v>6</v>
      </c>
      <c r="I65" s="17">
        <v>6</v>
      </c>
      <c r="J65" s="17">
        <v>6</v>
      </c>
      <c r="K65" s="17">
        <v>6</v>
      </c>
      <c r="L65" s="17">
        <v>6</v>
      </c>
      <c r="M65" s="17">
        <v>6</v>
      </c>
      <c r="N65" s="17">
        <v>6</v>
      </c>
      <c r="O65" s="17">
        <v>6</v>
      </c>
      <c r="P65" s="17">
        <v>6</v>
      </c>
      <c r="Q65" s="17">
        <v>6</v>
      </c>
      <c r="R65" s="17">
        <v>2</v>
      </c>
      <c r="S65" s="17">
        <v>2</v>
      </c>
      <c r="T65" s="17">
        <v>2</v>
      </c>
      <c r="U65" s="17">
        <v>4</v>
      </c>
      <c r="V65" s="17">
        <v>4</v>
      </c>
      <c r="W65" s="17">
        <v>4</v>
      </c>
    </row>
  </sheetData>
  <mergeCells count="6">
    <mergeCell ref="U1:W1"/>
    <mergeCell ref="F1:H1"/>
    <mergeCell ref="I1:K1"/>
    <mergeCell ref="L1:N1"/>
    <mergeCell ref="O1:Q1"/>
    <mergeCell ref="R1:T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8"/>
  <sheetViews>
    <sheetView tabSelected="1" zoomScale="85" zoomScaleNormal="85" workbookViewId="0"/>
  </sheetViews>
  <sheetFormatPr defaultRowHeight="15" x14ac:dyDescent="0.25"/>
  <cols>
    <col min="1" max="1" width="38.7109375" customWidth="1"/>
    <col min="2" max="2" width="11.140625" customWidth="1"/>
    <col min="3" max="7" width="11.7109375" customWidth="1"/>
    <col min="8" max="8" width="13" customWidth="1"/>
    <col min="9" max="13" width="12.140625" customWidth="1"/>
    <col min="14" max="14" width="12.42578125" customWidth="1"/>
    <col min="15" max="16" width="11" customWidth="1"/>
    <col min="17" max="17" width="11.85546875" customWidth="1"/>
    <col min="18" max="18" width="11.7109375" customWidth="1"/>
    <col min="19" max="19" width="12.28515625" customWidth="1"/>
  </cols>
  <sheetData>
    <row r="1" spans="1:19" ht="30" customHeight="1" thickBot="1" x14ac:dyDescent="0.3">
      <c r="A1" s="20" t="s">
        <v>357</v>
      </c>
      <c r="B1" s="47" t="s">
        <v>43</v>
      </c>
      <c r="C1" s="48"/>
      <c r="D1" s="49"/>
      <c r="E1" s="47" t="s">
        <v>44</v>
      </c>
      <c r="F1" s="48"/>
      <c r="G1" s="49"/>
      <c r="H1" s="47" t="s">
        <v>45</v>
      </c>
      <c r="I1" s="48"/>
      <c r="J1" s="49"/>
      <c r="K1" s="47" t="s">
        <v>46</v>
      </c>
      <c r="L1" s="48"/>
      <c r="M1" s="49"/>
      <c r="N1" s="47" t="s">
        <v>47</v>
      </c>
      <c r="O1" s="48"/>
      <c r="P1" s="49"/>
      <c r="Q1" s="47" t="s">
        <v>48</v>
      </c>
      <c r="R1" s="48"/>
      <c r="S1" s="49"/>
    </row>
    <row r="2" spans="1:19" ht="48.75" thickBot="1" x14ac:dyDescent="0.3">
      <c r="A2" s="22" t="s">
        <v>331</v>
      </c>
      <c r="B2" s="23" t="s">
        <v>332</v>
      </c>
      <c r="C2" s="23" t="s">
        <v>333</v>
      </c>
      <c r="D2" s="23" t="s">
        <v>334</v>
      </c>
      <c r="E2" s="23" t="s">
        <v>332</v>
      </c>
      <c r="F2" s="23" t="s">
        <v>333</v>
      </c>
      <c r="G2" s="23" t="s">
        <v>334</v>
      </c>
      <c r="H2" s="23" t="s">
        <v>332</v>
      </c>
      <c r="I2" s="23" t="s">
        <v>333</v>
      </c>
      <c r="J2" s="23" t="s">
        <v>334</v>
      </c>
      <c r="K2" s="23" t="s">
        <v>332</v>
      </c>
      <c r="L2" s="23" t="s">
        <v>333</v>
      </c>
      <c r="M2" s="23" t="s">
        <v>334</v>
      </c>
      <c r="N2" s="23" t="s">
        <v>332</v>
      </c>
      <c r="O2" s="23" t="s">
        <v>333</v>
      </c>
      <c r="P2" s="23" t="s">
        <v>334</v>
      </c>
      <c r="Q2" s="23" t="s">
        <v>332</v>
      </c>
      <c r="R2" s="23" t="s">
        <v>333</v>
      </c>
      <c r="S2" s="23" t="s">
        <v>334</v>
      </c>
    </row>
    <row r="3" spans="1:19" ht="15.75" thickBot="1" x14ac:dyDescent="0.3">
      <c r="A3" s="24" t="s">
        <v>335</v>
      </c>
      <c r="B3" s="50"/>
      <c r="C3" s="50"/>
      <c r="D3" s="50"/>
      <c r="E3" s="50"/>
      <c r="F3" s="50"/>
      <c r="G3" s="50"/>
      <c r="H3" s="50"/>
      <c r="I3" s="50"/>
      <c r="J3" s="50"/>
      <c r="K3" s="50"/>
      <c r="L3" s="50"/>
      <c r="M3" s="50"/>
      <c r="N3" s="50"/>
      <c r="O3" s="50"/>
      <c r="P3" s="50"/>
      <c r="Q3" s="50"/>
      <c r="R3" s="50"/>
      <c r="S3" s="51"/>
    </row>
    <row r="4" spans="1:19" x14ac:dyDescent="0.25">
      <c r="A4" s="25" t="s">
        <v>336</v>
      </c>
      <c r="B4" s="31">
        <v>740.73134214559389</v>
      </c>
      <c r="C4" s="31">
        <v>676.86767599999996</v>
      </c>
      <c r="D4" s="31">
        <v>598.1210706818182</v>
      </c>
      <c r="E4" s="31">
        <v>729.00746150793657</v>
      </c>
      <c r="F4" s="31">
        <v>659.48716249999995</v>
      </c>
      <c r="G4" s="31">
        <v>579.81197977272723</v>
      </c>
      <c r="H4" s="31">
        <v>4892.2314074074075</v>
      </c>
      <c r="I4" s="31">
        <v>4255.4075062499996</v>
      </c>
      <c r="J4" s="31">
        <v>3914.0363966666669</v>
      </c>
      <c r="K4" s="31">
        <v>4763.0933846153848</v>
      </c>
      <c r="L4" s="31">
        <v>4088.2752782608695</v>
      </c>
      <c r="M4" s="31">
        <v>3769.9351165000007</v>
      </c>
      <c r="N4" s="31">
        <v>2391.2607500000004</v>
      </c>
      <c r="O4" s="31">
        <v>1966.58005</v>
      </c>
      <c r="P4" s="31">
        <v>1676.5222299999998</v>
      </c>
      <c r="Q4" s="31">
        <v>321.23943750000001</v>
      </c>
      <c r="R4" s="31">
        <v>293.93616785714283</v>
      </c>
      <c r="S4" s="31">
        <v>258.91793089285716</v>
      </c>
    </row>
    <row r="5" spans="1:19" s="4" customFormat="1" x14ac:dyDescent="0.25">
      <c r="A5" s="29" t="s">
        <v>358</v>
      </c>
      <c r="B5" s="32">
        <v>29</v>
      </c>
      <c r="C5" s="32">
        <v>25</v>
      </c>
      <c r="D5" s="32">
        <v>22</v>
      </c>
      <c r="E5" s="32">
        <v>28</v>
      </c>
      <c r="F5" s="32">
        <v>24</v>
      </c>
      <c r="G5" s="32">
        <v>22</v>
      </c>
      <c r="H5" s="32">
        <v>27</v>
      </c>
      <c r="I5" s="32">
        <v>24</v>
      </c>
      <c r="J5" s="32">
        <v>21</v>
      </c>
      <c r="K5" s="32">
        <v>26</v>
      </c>
      <c r="L5" s="32">
        <v>23</v>
      </c>
      <c r="M5" s="32">
        <v>20</v>
      </c>
      <c r="N5" s="32">
        <v>10</v>
      </c>
      <c r="O5" s="32">
        <v>8</v>
      </c>
      <c r="P5" s="32">
        <v>6</v>
      </c>
      <c r="Q5" s="32">
        <v>16</v>
      </c>
      <c r="R5" s="32">
        <v>14</v>
      </c>
      <c r="S5" s="32">
        <v>14</v>
      </c>
    </row>
    <row r="6" spans="1:19" x14ac:dyDescent="0.25">
      <c r="A6" s="26" t="s">
        <v>337</v>
      </c>
      <c r="B6" s="31">
        <v>655.22191624559696</v>
      </c>
      <c r="C6" s="31">
        <v>534.79382563377806</v>
      </c>
      <c r="D6" s="31">
        <v>479.56855194355035</v>
      </c>
      <c r="E6" s="31">
        <v>645.31715434083503</v>
      </c>
      <c r="F6" s="31">
        <v>518.58329931798858</v>
      </c>
      <c r="G6" s="31">
        <v>463.35744083243924</v>
      </c>
      <c r="H6" s="31">
        <v>4660.2340582373263</v>
      </c>
      <c r="I6" s="31">
        <v>3485.3838816150246</v>
      </c>
      <c r="J6" s="31">
        <v>3346.6801897401556</v>
      </c>
      <c r="K6" s="31">
        <v>4267.3854868087546</v>
      </c>
      <c r="L6" s="31">
        <v>3176.2283947729193</v>
      </c>
      <c r="M6" s="31">
        <v>3008.8294103283906</v>
      </c>
      <c r="N6" s="31">
        <v>1799.3640539130954</v>
      </c>
      <c r="O6" s="31">
        <v>1227.8404982754168</v>
      </c>
      <c r="P6" s="31">
        <v>1148.1552271565834</v>
      </c>
      <c r="Q6" s="31">
        <v>387.75900000000001</v>
      </c>
      <c r="R6" s="31">
        <v>315.40258333333333</v>
      </c>
      <c r="S6" s="31">
        <v>255.96920875000001</v>
      </c>
    </row>
    <row r="7" spans="1:19" s="4" customFormat="1" x14ac:dyDescent="0.25">
      <c r="A7" s="29" t="s">
        <v>358</v>
      </c>
      <c r="B7" s="32">
        <v>21</v>
      </c>
      <c r="C7" s="32">
        <v>19</v>
      </c>
      <c r="D7" s="32">
        <v>18</v>
      </c>
      <c r="E7" s="32">
        <v>21</v>
      </c>
      <c r="F7" s="32">
        <v>19</v>
      </c>
      <c r="G7" s="32">
        <v>18</v>
      </c>
      <c r="H7" s="32">
        <v>21</v>
      </c>
      <c r="I7" s="32">
        <v>19</v>
      </c>
      <c r="J7" s="32">
        <v>17</v>
      </c>
      <c r="K7" s="32">
        <v>21</v>
      </c>
      <c r="L7" s="32">
        <v>19</v>
      </c>
      <c r="M7" s="32">
        <v>17</v>
      </c>
      <c r="N7" s="32">
        <v>7</v>
      </c>
      <c r="O7" s="32">
        <v>6</v>
      </c>
      <c r="P7" s="32">
        <v>5</v>
      </c>
      <c r="Q7" s="32">
        <v>9</v>
      </c>
      <c r="R7" s="32">
        <v>9</v>
      </c>
      <c r="S7" s="32">
        <v>10</v>
      </c>
    </row>
    <row r="8" spans="1:19" x14ac:dyDescent="0.25">
      <c r="A8" s="26" t="s">
        <v>338</v>
      </c>
      <c r="B8" s="31">
        <v>654.050607793013</v>
      </c>
      <c r="C8" s="31">
        <v>524.37365729983708</v>
      </c>
      <c r="D8" s="31">
        <v>470.82836780731668</v>
      </c>
      <c r="E8" s="31">
        <v>644.59606233846762</v>
      </c>
      <c r="F8" s="31">
        <v>508.9736572998371</v>
      </c>
      <c r="G8" s="31">
        <v>455.4704730704745</v>
      </c>
      <c r="H8" s="31">
        <v>4880.2948656515546</v>
      </c>
      <c r="I8" s="31">
        <v>3696.2749639997674</v>
      </c>
      <c r="J8" s="31">
        <v>3456.4418380553398</v>
      </c>
      <c r="K8" s="31">
        <v>4719.8412878254385</v>
      </c>
      <c r="L8" s="31">
        <v>3589.5745410523868</v>
      </c>
      <c r="M8" s="31">
        <v>3330.7565344115369</v>
      </c>
      <c r="N8" s="31">
        <v>1803.1815273933169</v>
      </c>
      <c r="O8" s="31">
        <v>1231.8488454296491</v>
      </c>
      <c r="P8" s="31">
        <v>1152.6980205980467</v>
      </c>
      <c r="Q8" s="31">
        <v>315.38106159510153</v>
      </c>
      <c r="R8" s="31">
        <v>252.7065810420865</v>
      </c>
      <c r="S8" s="31">
        <v>218.60519297260117</v>
      </c>
    </row>
    <row r="9" spans="1:19" s="4" customFormat="1" x14ac:dyDescent="0.25">
      <c r="A9" s="29" t="s">
        <v>358</v>
      </c>
      <c r="B9" s="32">
        <v>22</v>
      </c>
      <c r="C9" s="32">
        <v>20</v>
      </c>
      <c r="D9" s="32">
        <v>19</v>
      </c>
      <c r="E9" s="32">
        <v>22</v>
      </c>
      <c r="F9" s="32">
        <v>20</v>
      </c>
      <c r="G9" s="32">
        <v>19</v>
      </c>
      <c r="H9" s="32">
        <v>22</v>
      </c>
      <c r="I9" s="32">
        <v>20</v>
      </c>
      <c r="J9" s="32">
        <v>18</v>
      </c>
      <c r="K9" s="32">
        <v>21</v>
      </c>
      <c r="L9" s="32">
        <v>19</v>
      </c>
      <c r="M9" s="32">
        <v>17</v>
      </c>
      <c r="N9" s="32">
        <v>7</v>
      </c>
      <c r="O9" s="32">
        <v>6</v>
      </c>
      <c r="P9" s="32">
        <v>5</v>
      </c>
      <c r="Q9" s="32">
        <v>10</v>
      </c>
      <c r="R9" s="32">
        <v>10</v>
      </c>
      <c r="S9" s="32">
        <v>10</v>
      </c>
    </row>
    <row r="10" spans="1:19" s="4" customFormat="1" x14ac:dyDescent="0.25">
      <c r="A10" s="38" t="s">
        <v>339</v>
      </c>
      <c r="B10" s="37">
        <v>674.19933500000002</v>
      </c>
      <c r="C10" s="31">
        <v>544.50360185185173</v>
      </c>
      <c r="D10" s="31">
        <v>488.5618583333333</v>
      </c>
      <c r="E10" s="31">
        <v>663.79933499999993</v>
      </c>
      <c r="F10" s="31">
        <v>527.39249074074064</v>
      </c>
      <c r="G10" s="31">
        <v>471.3971524509804</v>
      </c>
      <c r="H10" s="31">
        <v>4843.7124000000003</v>
      </c>
      <c r="I10" s="31">
        <v>3608.2278888888886</v>
      </c>
      <c r="J10" s="31">
        <v>3487.0451593749999</v>
      </c>
      <c r="K10" s="31">
        <v>4664.4435789473682</v>
      </c>
      <c r="L10" s="31">
        <v>3483.7952352941174</v>
      </c>
      <c r="M10" s="31">
        <v>3346.6420366666666</v>
      </c>
      <c r="N10" s="31">
        <v>1960.4345833333334</v>
      </c>
      <c r="O10" s="31">
        <v>1323.4792400000001</v>
      </c>
      <c r="P10" s="31">
        <v>1258.1940975</v>
      </c>
      <c r="Q10" s="31">
        <v>336.34827272727273</v>
      </c>
      <c r="R10" s="31">
        <v>277.1475681818182</v>
      </c>
      <c r="S10" s="31">
        <v>242.69928068181818</v>
      </c>
    </row>
    <row r="11" spans="1:19" ht="15.75" thickBot="1" x14ac:dyDescent="0.3">
      <c r="A11" s="29" t="s">
        <v>358</v>
      </c>
      <c r="B11" s="32">
        <v>20</v>
      </c>
      <c r="C11" s="32">
        <v>18</v>
      </c>
      <c r="D11" s="32">
        <v>17</v>
      </c>
      <c r="E11" s="32">
        <v>20</v>
      </c>
      <c r="F11" s="32">
        <v>18</v>
      </c>
      <c r="G11" s="32">
        <v>17</v>
      </c>
      <c r="H11" s="32">
        <v>20</v>
      </c>
      <c r="I11" s="32">
        <v>18</v>
      </c>
      <c r="J11" s="32">
        <v>16</v>
      </c>
      <c r="K11" s="32">
        <v>19</v>
      </c>
      <c r="L11" s="32">
        <v>17</v>
      </c>
      <c r="M11" s="32">
        <v>15</v>
      </c>
      <c r="N11" s="32">
        <v>6</v>
      </c>
      <c r="O11" s="32">
        <v>5</v>
      </c>
      <c r="P11" s="32">
        <v>4</v>
      </c>
      <c r="Q11" s="32">
        <v>11</v>
      </c>
      <c r="R11" s="32">
        <v>11</v>
      </c>
      <c r="S11" s="32">
        <v>11</v>
      </c>
    </row>
    <row r="12" spans="1:19" ht="15.75" thickBot="1" x14ac:dyDescent="0.3">
      <c r="A12" s="24" t="s">
        <v>340</v>
      </c>
      <c r="B12" s="52"/>
      <c r="C12" s="52"/>
      <c r="D12" s="52"/>
      <c r="E12" s="52"/>
      <c r="F12" s="52"/>
      <c r="G12" s="52"/>
      <c r="H12" s="52"/>
      <c r="I12" s="52"/>
      <c r="J12" s="52"/>
      <c r="K12" s="52"/>
      <c r="L12" s="52"/>
      <c r="M12" s="52"/>
      <c r="N12" s="52"/>
      <c r="O12" s="52"/>
      <c r="P12" s="52"/>
      <c r="Q12" s="52"/>
      <c r="R12" s="52"/>
      <c r="S12" s="53"/>
    </row>
    <row r="13" spans="1:19" x14ac:dyDescent="0.25">
      <c r="A13" s="25" t="s">
        <v>341</v>
      </c>
      <c r="B13" s="31">
        <v>788.11448820258659</v>
      </c>
      <c r="C13" s="31">
        <v>720.60926001325822</v>
      </c>
      <c r="D13" s="31">
        <v>653.92644909766102</v>
      </c>
      <c r="E13" s="31">
        <v>777.33166866074487</v>
      </c>
      <c r="F13" s="31">
        <v>701.94161684933272</v>
      </c>
      <c r="G13" s="31">
        <v>632.11249859661541</v>
      </c>
      <c r="H13" s="31">
        <v>5622.6696340417984</v>
      </c>
      <c r="I13" s="31">
        <v>4672.0565740187722</v>
      </c>
      <c r="J13" s="31">
        <v>4273.1908065299303</v>
      </c>
      <c r="K13" s="31">
        <v>5213.8478254117535</v>
      </c>
      <c r="L13" s="31">
        <v>4295.9193840631879</v>
      </c>
      <c r="M13" s="31">
        <v>4109.0253165216218</v>
      </c>
      <c r="N13" s="31">
        <v>2557.0263459254602</v>
      </c>
      <c r="O13" s="31">
        <v>2021.4284192931245</v>
      </c>
      <c r="P13" s="31">
        <v>1955.5702735788386</v>
      </c>
      <c r="Q13" s="31">
        <v>337.94768400445832</v>
      </c>
      <c r="R13" s="31">
        <v>283.48045581106572</v>
      </c>
      <c r="S13" s="31">
        <v>257.60492406106567</v>
      </c>
    </row>
    <row r="14" spans="1:19" s="4" customFormat="1" x14ac:dyDescent="0.25">
      <c r="A14" s="29" t="s">
        <v>358</v>
      </c>
      <c r="B14" s="32">
        <v>27</v>
      </c>
      <c r="C14" s="32">
        <v>23</v>
      </c>
      <c r="D14" s="32">
        <v>22</v>
      </c>
      <c r="E14" s="32">
        <v>26</v>
      </c>
      <c r="F14" s="32">
        <v>22</v>
      </c>
      <c r="G14" s="32">
        <v>21</v>
      </c>
      <c r="H14" s="32">
        <v>23</v>
      </c>
      <c r="I14" s="32">
        <v>21</v>
      </c>
      <c r="J14" s="32">
        <v>20</v>
      </c>
      <c r="K14" s="32">
        <v>23</v>
      </c>
      <c r="L14" s="32">
        <v>20</v>
      </c>
      <c r="M14" s="32">
        <v>18</v>
      </c>
      <c r="N14" s="32">
        <v>9</v>
      </c>
      <c r="O14" s="32">
        <v>7</v>
      </c>
      <c r="P14" s="32">
        <v>7</v>
      </c>
      <c r="Q14" s="32">
        <v>11</v>
      </c>
      <c r="R14" s="32">
        <v>10</v>
      </c>
      <c r="S14" s="32">
        <v>10</v>
      </c>
    </row>
    <row r="15" spans="1:19" x14ac:dyDescent="0.25">
      <c r="A15" s="28" t="s">
        <v>342</v>
      </c>
      <c r="B15" s="31">
        <v>780.00233580246913</v>
      </c>
      <c r="C15" s="31">
        <v>713.9480379545455</v>
      </c>
      <c r="D15" s="31">
        <v>653.20231245357161</v>
      </c>
      <c r="E15" s="31">
        <v>758.88191250000011</v>
      </c>
      <c r="F15" s="31">
        <v>692.28669690476192</v>
      </c>
      <c r="G15" s="31">
        <v>638.92589807625006</v>
      </c>
      <c r="H15" s="31">
        <v>5308.6526879545454</v>
      </c>
      <c r="I15" s="31">
        <v>4224.3030425675006</v>
      </c>
      <c r="J15" s="31">
        <v>3864.7578760475139</v>
      </c>
      <c r="K15" s="31">
        <v>4936.2007636363642</v>
      </c>
      <c r="L15" s="31">
        <v>3959.1443005263159</v>
      </c>
      <c r="M15" s="31">
        <v>3730.5301490294119</v>
      </c>
      <c r="N15" s="31">
        <v>2551.6956666666674</v>
      </c>
      <c r="O15" s="31">
        <v>2076.0444928571428</v>
      </c>
      <c r="P15" s="31">
        <v>1994.4676364285713</v>
      </c>
      <c r="Q15" s="31">
        <v>333.66039090909095</v>
      </c>
      <c r="R15" s="31">
        <v>277.09134499999999</v>
      </c>
      <c r="S15" s="31">
        <v>223.79219386363636</v>
      </c>
    </row>
    <row r="16" spans="1:19" s="4" customFormat="1" x14ac:dyDescent="0.25">
      <c r="A16" s="29" t="s">
        <v>358</v>
      </c>
      <c r="B16" s="32">
        <v>27</v>
      </c>
      <c r="C16" s="32">
        <v>22</v>
      </c>
      <c r="D16" s="32">
        <v>21</v>
      </c>
      <c r="E16" s="32">
        <v>24</v>
      </c>
      <c r="F16" s="32">
        <v>21</v>
      </c>
      <c r="G16" s="32">
        <v>20</v>
      </c>
      <c r="H16" s="32">
        <v>22</v>
      </c>
      <c r="I16" s="32">
        <v>20</v>
      </c>
      <c r="J16" s="32">
        <v>19</v>
      </c>
      <c r="K16" s="32">
        <v>22</v>
      </c>
      <c r="L16" s="32">
        <v>19</v>
      </c>
      <c r="M16" s="32">
        <v>17</v>
      </c>
      <c r="N16" s="32">
        <v>9</v>
      </c>
      <c r="O16" s="32">
        <v>7</v>
      </c>
      <c r="P16" s="32">
        <v>7</v>
      </c>
      <c r="Q16" s="32">
        <v>11</v>
      </c>
      <c r="R16" s="32">
        <v>10</v>
      </c>
      <c r="S16" s="32">
        <v>11</v>
      </c>
    </row>
    <row r="17" spans="1:19" x14ac:dyDescent="0.25">
      <c r="A17" s="28" t="s">
        <v>343</v>
      </c>
      <c r="B17" s="31">
        <v>786.22893590986246</v>
      </c>
      <c r="C17" s="31">
        <v>714.91237057919625</v>
      </c>
      <c r="D17" s="31">
        <v>654.52658708594379</v>
      </c>
      <c r="E17" s="31">
        <v>767.38237734625682</v>
      </c>
      <c r="F17" s="31">
        <v>695.81915013058665</v>
      </c>
      <c r="G17" s="31">
        <v>641.95581644024082</v>
      </c>
      <c r="H17" s="31">
        <v>5273.1308895431257</v>
      </c>
      <c r="I17" s="31">
        <v>4168.1920409039467</v>
      </c>
      <c r="J17" s="31">
        <v>3783.0664668734644</v>
      </c>
      <c r="K17" s="31">
        <v>4800.0083580412511</v>
      </c>
      <c r="L17" s="31">
        <v>3840.723925010197</v>
      </c>
      <c r="M17" s="31">
        <v>3587.0203044557743</v>
      </c>
      <c r="N17" s="31">
        <v>2515.5083951836573</v>
      </c>
      <c r="O17" s="31">
        <v>2070.4694601836572</v>
      </c>
      <c r="P17" s="31">
        <v>1998.5143339336569</v>
      </c>
      <c r="Q17" s="31">
        <v>351.0865</v>
      </c>
      <c r="R17" s="31">
        <v>283.90128500000003</v>
      </c>
      <c r="S17" s="31">
        <v>232.80375325</v>
      </c>
    </row>
    <row r="18" spans="1:19" s="4" customFormat="1" x14ac:dyDescent="0.25">
      <c r="A18" s="29" t="s">
        <v>358</v>
      </c>
      <c r="B18" s="32">
        <v>26</v>
      </c>
      <c r="C18" s="32">
        <v>22</v>
      </c>
      <c r="D18" s="32">
        <v>21</v>
      </c>
      <c r="E18" s="32">
        <v>25</v>
      </c>
      <c r="F18" s="32">
        <v>21</v>
      </c>
      <c r="G18" s="32">
        <v>20</v>
      </c>
      <c r="H18" s="32">
        <v>22</v>
      </c>
      <c r="I18" s="32">
        <v>20</v>
      </c>
      <c r="J18" s="32">
        <v>19</v>
      </c>
      <c r="K18" s="32">
        <v>23</v>
      </c>
      <c r="L18" s="32">
        <v>20</v>
      </c>
      <c r="M18" s="32">
        <v>18</v>
      </c>
      <c r="N18" s="32">
        <v>10</v>
      </c>
      <c r="O18" s="32">
        <v>8</v>
      </c>
      <c r="P18" s="32">
        <v>8</v>
      </c>
      <c r="Q18" s="32">
        <v>11</v>
      </c>
      <c r="R18" s="32">
        <v>10</v>
      </c>
      <c r="S18" s="32">
        <v>10</v>
      </c>
    </row>
    <row r="19" spans="1:19" x14ac:dyDescent="0.25">
      <c r="A19" s="28" t="s">
        <v>344</v>
      </c>
      <c r="B19" s="33">
        <v>748.11273580246916</v>
      </c>
      <c r="C19" s="33">
        <v>669.26820880434786</v>
      </c>
      <c r="D19" s="33">
        <v>626.83974176818185</v>
      </c>
      <c r="E19" s="33">
        <v>725.23735066666666</v>
      </c>
      <c r="F19" s="33">
        <v>644.98903821428576</v>
      </c>
      <c r="G19" s="33">
        <v>600.36520594500007</v>
      </c>
      <c r="H19" s="33">
        <v>5141.6728152272726</v>
      </c>
      <c r="I19" s="33">
        <v>4042.3036103887498</v>
      </c>
      <c r="J19" s="33">
        <v>3728.6505619033696</v>
      </c>
      <c r="K19" s="33">
        <v>4676.2223739130432</v>
      </c>
      <c r="L19" s="33">
        <v>3739.8414765000002</v>
      </c>
      <c r="M19" s="33">
        <v>3551.0215391944453</v>
      </c>
      <c r="N19" s="33">
        <v>2453.2962888888892</v>
      </c>
      <c r="O19" s="33">
        <v>1959.6198071428573</v>
      </c>
      <c r="P19" s="33">
        <v>1891.639750714286</v>
      </c>
      <c r="Q19" s="33">
        <v>344.86172727272731</v>
      </c>
      <c r="R19" s="33">
        <v>279.07179500000001</v>
      </c>
      <c r="S19" s="33">
        <v>256.19626325000002</v>
      </c>
    </row>
    <row r="20" spans="1:19" s="4" customFormat="1" x14ac:dyDescent="0.25">
      <c r="A20" s="29" t="s">
        <v>358</v>
      </c>
      <c r="B20" s="34">
        <v>27</v>
      </c>
      <c r="C20" s="34">
        <v>23</v>
      </c>
      <c r="D20" s="34">
        <v>22</v>
      </c>
      <c r="E20" s="34">
        <v>25</v>
      </c>
      <c r="F20" s="34">
        <v>21</v>
      </c>
      <c r="G20" s="34">
        <v>20</v>
      </c>
      <c r="H20" s="34">
        <v>22</v>
      </c>
      <c r="I20" s="34">
        <v>20</v>
      </c>
      <c r="J20" s="34">
        <v>19</v>
      </c>
      <c r="K20" s="34">
        <v>23</v>
      </c>
      <c r="L20" s="34">
        <v>20</v>
      </c>
      <c r="M20" s="34">
        <v>18</v>
      </c>
      <c r="N20" s="34">
        <v>9</v>
      </c>
      <c r="O20" s="34">
        <v>7</v>
      </c>
      <c r="P20" s="34">
        <v>7</v>
      </c>
      <c r="Q20" s="34">
        <v>11</v>
      </c>
      <c r="R20" s="34">
        <v>10</v>
      </c>
      <c r="S20" s="34">
        <v>10</v>
      </c>
    </row>
    <row r="21" spans="1:19" x14ac:dyDescent="0.25">
      <c r="A21" s="28" t="s">
        <v>345</v>
      </c>
      <c r="B21" s="33">
        <v>672.87521491052553</v>
      </c>
      <c r="C21" s="33">
        <v>590.97031758926698</v>
      </c>
      <c r="D21" s="33">
        <v>538.15891536943991</v>
      </c>
      <c r="E21" s="33">
        <v>658.76293395814457</v>
      </c>
      <c r="F21" s="33">
        <v>573.82189054376113</v>
      </c>
      <c r="G21" s="33">
        <v>518.87656242826336</v>
      </c>
      <c r="H21" s="33">
        <v>5257.0563251961157</v>
      </c>
      <c r="I21" s="33">
        <v>3983.7262386583898</v>
      </c>
      <c r="J21" s="33">
        <v>3615.5823264255773</v>
      </c>
      <c r="K21" s="33">
        <v>4761.7125089363108</v>
      </c>
      <c r="L21" s="33">
        <v>3696.4042386583897</v>
      </c>
      <c r="M21" s="33">
        <v>3468.6711241872827</v>
      </c>
      <c r="N21" s="33">
        <v>1972.4013750000001</v>
      </c>
      <c r="O21" s="33">
        <v>1410.1382916666669</v>
      </c>
      <c r="P21" s="33">
        <v>1327.6964941666668</v>
      </c>
      <c r="Q21" s="33">
        <v>328.66147017039788</v>
      </c>
      <c r="R21" s="33">
        <v>267.69165280812285</v>
      </c>
      <c r="S21" s="33">
        <v>239.26275749562285</v>
      </c>
    </row>
    <row r="22" spans="1:19" s="4" customFormat="1" x14ac:dyDescent="0.25">
      <c r="A22" s="29" t="s">
        <v>358</v>
      </c>
      <c r="B22" s="34">
        <v>21</v>
      </c>
      <c r="C22" s="34">
        <v>18</v>
      </c>
      <c r="D22" s="34">
        <v>17</v>
      </c>
      <c r="E22" s="34">
        <v>21</v>
      </c>
      <c r="F22" s="34">
        <v>18</v>
      </c>
      <c r="G22" s="34">
        <v>17</v>
      </c>
      <c r="H22" s="34">
        <v>19</v>
      </c>
      <c r="I22" s="34">
        <v>17</v>
      </c>
      <c r="J22" s="34">
        <v>16</v>
      </c>
      <c r="K22" s="34">
        <v>20</v>
      </c>
      <c r="L22" s="34">
        <v>17</v>
      </c>
      <c r="M22" s="34">
        <v>15</v>
      </c>
      <c r="N22" s="34">
        <v>8</v>
      </c>
      <c r="O22" s="34">
        <v>6</v>
      </c>
      <c r="P22" s="34">
        <v>6</v>
      </c>
      <c r="Q22" s="34">
        <v>9</v>
      </c>
      <c r="R22" s="34">
        <v>8</v>
      </c>
      <c r="S22" s="34">
        <v>8</v>
      </c>
    </row>
    <row r="23" spans="1:19" x14ac:dyDescent="0.25">
      <c r="A23" s="28" t="s">
        <v>346</v>
      </c>
      <c r="B23" s="33">
        <v>679.0139318721408</v>
      </c>
      <c r="C23" s="33">
        <v>590.99722335615854</v>
      </c>
      <c r="D23" s="33">
        <v>526.56382166666663</v>
      </c>
      <c r="E23" s="33">
        <v>655.19318742769644</v>
      </c>
      <c r="F23" s="33">
        <v>561.22125460615848</v>
      </c>
      <c r="G23" s="33">
        <v>498.82535499999994</v>
      </c>
      <c r="H23" s="33">
        <v>5068.9151526349506</v>
      </c>
      <c r="I23" s="33">
        <v>3644.0794363196096</v>
      </c>
      <c r="J23" s="33">
        <v>3345.082122589286</v>
      </c>
      <c r="K23" s="33">
        <v>4528.9854219330082</v>
      </c>
      <c r="L23" s="33">
        <v>3308.4230863196094</v>
      </c>
      <c r="M23" s="33">
        <v>3143.5993153846157</v>
      </c>
      <c r="N23" s="33">
        <v>1939.7987857142857</v>
      </c>
      <c r="O23" s="33">
        <v>1296.0544400000001</v>
      </c>
      <c r="P23" s="33">
        <v>1219.130478</v>
      </c>
      <c r="Q23" s="33">
        <v>331.03011111111113</v>
      </c>
      <c r="R23" s="33">
        <v>284.13290625000002</v>
      </c>
      <c r="S23" s="33">
        <v>255.70401093750002</v>
      </c>
    </row>
    <row r="24" spans="1:19" s="4" customFormat="1" x14ac:dyDescent="0.25">
      <c r="A24" s="29" t="s">
        <v>358</v>
      </c>
      <c r="B24" s="34">
        <v>18</v>
      </c>
      <c r="C24" s="34">
        <v>16</v>
      </c>
      <c r="D24" s="34">
        <v>15</v>
      </c>
      <c r="E24" s="34">
        <v>18</v>
      </c>
      <c r="F24" s="34">
        <v>16</v>
      </c>
      <c r="G24" s="34">
        <v>15</v>
      </c>
      <c r="H24" s="34">
        <v>17</v>
      </c>
      <c r="I24" s="34">
        <v>15</v>
      </c>
      <c r="J24" s="34">
        <v>14</v>
      </c>
      <c r="K24" s="34">
        <v>18</v>
      </c>
      <c r="L24" s="34">
        <v>15</v>
      </c>
      <c r="M24" s="34">
        <v>13</v>
      </c>
      <c r="N24" s="34">
        <v>7</v>
      </c>
      <c r="O24" s="34">
        <v>5</v>
      </c>
      <c r="P24" s="34">
        <v>5</v>
      </c>
      <c r="Q24" s="34">
        <v>9</v>
      </c>
      <c r="R24" s="34">
        <v>8</v>
      </c>
      <c r="S24" s="34">
        <v>8</v>
      </c>
    </row>
    <row r="25" spans="1:19" x14ac:dyDescent="0.25">
      <c r="A25" s="26" t="s">
        <v>347</v>
      </c>
      <c r="B25" s="33">
        <v>635.81391000376811</v>
      </c>
      <c r="C25" s="33">
        <v>509.50111210214283</v>
      </c>
      <c r="D25" s="33">
        <v>485.42136470226654</v>
      </c>
      <c r="E25" s="33">
        <v>620.99601500376821</v>
      </c>
      <c r="F25" s="33">
        <v>519.236471637563</v>
      </c>
      <c r="G25" s="33">
        <v>464.93386470226659</v>
      </c>
      <c r="H25" s="33">
        <v>5154.2195875000007</v>
      </c>
      <c r="I25" s="33">
        <v>3545.3087357142863</v>
      </c>
      <c r="J25" s="33">
        <v>3240.2027634615388</v>
      </c>
      <c r="K25" s="33">
        <v>4713.6058375000002</v>
      </c>
      <c r="L25" s="33">
        <v>3239.3809500000002</v>
      </c>
      <c r="M25" s="33">
        <v>3070.9448666666667</v>
      </c>
      <c r="N25" s="33">
        <v>1735.5482770097865</v>
      </c>
      <c r="O25" s="33">
        <v>1116.7468076494085</v>
      </c>
      <c r="P25" s="33">
        <v>1053.5171045191801</v>
      </c>
      <c r="Q25" s="33">
        <v>302.6663231140252</v>
      </c>
      <c r="R25" s="33">
        <v>257.82838679336135</v>
      </c>
      <c r="S25" s="33">
        <v>231.79264898164899</v>
      </c>
    </row>
    <row r="26" spans="1:19" s="4" customFormat="1" x14ac:dyDescent="0.25">
      <c r="A26" s="29" t="s">
        <v>358</v>
      </c>
      <c r="B26" s="34">
        <v>20</v>
      </c>
      <c r="C26" s="34">
        <v>18</v>
      </c>
      <c r="D26" s="34">
        <v>16</v>
      </c>
      <c r="E26" s="34">
        <v>20</v>
      </c>
      <c r="F26" s="34">
        <v>17</v>
      </c>
      <c r="G26" s="34">
        <v>16</v>
      </c>
      <c r="H26" s="34">
        <v>16</v>
      </c>
      <c r="I26" s="34">
        <v>14</v>
      </c>
      <c r="J26" s="34">
        <v>13</v>
      </c>
      <c r="K26" s="34">
        <v>16</v>
      </c>
      <c r="L26" s="34">
        <v>14</v>
      </c>
      <c r="M26" s="34">
        <v>12</v>
      </c>
      <c r="N26" s="34">
        <v>7</v>
      </c>
      <c r="O26" s="34">
        <v>6</v>
      </c>
      <c r="P26" s="34">
        <v>6</v>
      </c>
      <c r="Q26" s="34">
        <v>10</v>
      </c>
      <c r="R26" s="34">
        <v>9</v>
      </c>
      <c r="S26" s="34">
        <v>9</v>
      </c>
    </row>
    <row r="27" spans="1:19" s="4" customFormat="1" x14ac:dyDescent="0.25">
      <c r="A27" s="27" t="s">
        <v>348</v>
      </c>
      <c r="B27" s="33">
        <v>752.95536000000004</v>
      </c>
      <c r="C27" s="33">
        <v>673.23358627450989</v>
      </c>
      <c r="D27" s="33">
        <v>600.37840931372546</v>
      </c>
      <c r="E27" s="33">
        <v>738.13746500000002</v>
      </c>
      <c r="F27" s="33">
        <v>652.99829215686282</v>
      </c>
      <c r="G27" s="33">
        <v>581.0960563725489</v>
      </c>
      <c r="H27" s="33">
        <v>5536.0890235294128</v>
      </c>
      <c r="I27" s="33">
        <v>4048.4262033333334</v>
      </c>
      <c r="J27" s="33">
        <v>3548.82589375</v>
      </c>
      <c r="K27" s="33">
        <v>4970.2051888888891</v>
      </c>
      <c r="L27" s="33">
        <v>3724.7995533333328</v>
      </c>
      <c r="M27" s="33">
        <v>3385.9975285714286</v>
      </c>
      <c r="N27" s="33">
        <v>1797.5739375000001</v>
      </c>
      <c r="O27" s="33">
        <v>1213.7120333333335</v>
      </c>
      <c r="P27" s="33">
        <v>1149.6087316666667</v>
      </c>
      <c r="Q27" s="33">
        <v>307.48310000000004</v>
      </c>
      <c r="R27" s="33">
        <v>236.862325</v>
      </c>
      <c r="S27" s="33">
        <v>214.11920875000001</v>
      </c>
    </row>
    <row r="28" spans="1:19" ht="15.75" thickBot="1" x14ac:dyDescent="0.3">
      <c r="A28" s="29" t="s">
        <v>358</v>
      </c>
      <c r="B28" s="34">
        <v>20</v>
      </c>
      <c r="C28" s="34">
        <v>17</v>
      </c>
      <c r="D28" s="34">
        <v>17</v>
      </c>
      <c r="E28" s="34">
        <v>20</v>
      </c>
      <c r="F28" s="34">
        <v>17</v>
      </c>
      <c r="G28" s="34">
        <v>17</v>
      </c>
      <c r="H28" s="34">
        <v>17</v>
      </c>
      <c r="I28" s="34">
        <v>15</v>
      </c>
      <c r="J28" s="34">
        <v>15</v>
      </c>
      <c r="K28" s="34">
        <v>18</v>
      </c>
      <c r="L28" s="34">
        <v>15</v>
      </c>
      <c r="M28" s="34">
        <v>14</v>
      </c>
      <c r="N28" s="34">
        <v>8</v>
      </c>
      <c r="O28" s="34">
        <v>6</v>
      </c>
      <c r="P28" s="34">
        <v>6</v>
      </c>
      <c r="Q28" s="34">
        <v>10</v>
      </c>
      <c r="R28" s="34">
        <v>10</v>
      </c>
      <c r="S28" s="34">
        <v>10</v>
      </c>
    </row>
    <row r="29" spans="1:19" ht="15.75" thickBot="1" x14ac:dyDescent="0.3">
      <c r="A29" s="24" t="s">
        <v>349</v>
      </c>
      <c r="B29" s="52"/>
      <c r="C29" s="52"/>
      <c r="D29" s="52"/>
      <c r="E29" s="52"/>
      <c r="F29" s="52"/>
      <c r="G29" s="52"/>
      <c r="H29" s="52"/>
      <c r="I29" s="52"/>
      <c r="J29" s="52"/>
      <c r="K29" s="52"/>
      <c r="L29" s="52"/>
      <c r="M29" s="52"/>
      <c r="N29" s="52"/>
      <c r="O29" s="52"/>
      <c r="P29" s="52"/>
      <c r="Q29" s="52"/>
      <c r="R29" s="52"/>
      <c r="S29" s="53"/>
    </row>
    <row r="30" spans="1:19" x14ac:dyDescent="0.25">
      <c r="A30" s="29" t="s">
        <v>350</v>
      </c>
      <c r="B30" s="33">
        <v>786.38075874994684</v>
      </c>
      <c r="C30" s="33">
        <v>702.55685814827154</v>
      </c>
      <c r="D30" s="33">
        <v>632.56453666254049</v>
      </c>
      <c r="E30" s="33">
        <v>773.35760085521008</v>
      </c>
      <c r="F30" s="33">
        <v>688.00156403062454</v>
      </c>
      <c r="G30" s="33">
        <v>617.80153666254046</v>
      </c>
      <c r="H30" s="33">
        <v>5797.4444183845326</v>
      </c>
      <c r="I30" s="33">
        <v>4441.443357859237</v>
      </c>
      <c r="J30" s="33">
        <v>3875.8037921853957</v>
      </c>
      <c r="K30" s="33">
        <v>5444.1578700485043</v>
      </c>
      <c r="L30" s="33">
        <v>4099.8219215725912</v>
      </c>
      <c r="M30" s="33">
        <v>3741.1037921853945</v>
      </c>
      <c r="N30" s="33">
        <v>2200.3574722831736</v>
      </c>
      <c r="O30" s="33">
        <v>1588.2504024386963</v>
      </c>
      <c r="P30" s="33">
        <v>1445.1653834114795</v>
      </c>
      <c r="Q30" s="33">
        <v>410.79511388439778</v>
      </c>
      <c r="R30" s="33">
        <v>346.76618939470495</v>
      </c>
      <c r="S30" s="33">
        <v>295.00728700863988</v>
      </c>
    </row>
    <row r="31" spans="1:19" s="4" customFormat="1" x14ac:dyDescent="0.25">
      <c r="A31" s="29" t="s">
        <v>358</v>
      </c>
      <c r="B31" s="34">
        <v>19</v>
      </c>
      <c r="C31" s="34">
        <v>17</v>
      </c>
      <c r="D31" s="34">
        <v>16</v>
      </c>
      <c r="E31" s="34">
        <v>19</v>
      </c>
      <c r="F31" s="34">
        <v>17</v>
      </c>
      <c r="G31" s="34">
        <v>16</v>
      </c>
      <c r="H31" s="34">
        <v>18</v>
      </c>
      <c r="I31" s="34">
        <v>16</v>
      </c>
      <c r="J31" s="34">
        <v>15</v>
      </c>
      <c r="K31" s="34">
        <v>19</v>
      </c>
      <c r="L31" s="34">
        <v>17</v>
      </c>
      <c r="M31" s="34">
        <v>15</v>
      </c>
      <c r="N31" s="34">
        <v>7</v>
      </c>
      <c r="O31" s="34">
        <v>6</v>
      </c>
      <c r="P31" s="34">
        <v>6</v>
      </c>
      <c r="Q31" s="34">
        <v>8</v>
      </c>
      <c r="R31" s="34">
        <v>8</v>
      </c>
      <c r="S31" s="34">
        <v>8</v>
      </c>
    </row>
    <row r="32" spans="1:19" x14ac:dyDescent="0.25">
      <c r="A32" s="26" t="s">
        <v>351</v>
      </c>
      <c r="B32" s="33">
        <v>847.44195977490665</v>
      </c>
      <c r="C32" s="33">
        <v>767.23659111138454</v>
      </c>
      <c r="D32" s="33">
        <v>696.76048162510403</v>
      </c>
      <c r="E32" s="33">
        <v>844.66057965116056</v>
      </c>
      <c r="F32" s="33">
        <v>753.6715297408756</v>
      </c>
      <c r="G32" s="33">
        <v>679.61996631810689</v>
      </c>
      <c r="H32" s="33">
        <v>5699.1076231233965</v>
      </c>
      <c r="I32" s="33">
        <v>4601.372578194866</v>
      </c>
      <c r="J32" s="33">
        <v>4004.1294794259875</v>
      </c>
      <c r="K32" s="33">
        <v>5390.2845493450604</v>
      </c>
      <c r="L32" s="33">
        <v>4301.563495131978</v>
      </c>
      <c r="M32" s="33">
        <v>3877.8647735436348</v>
      </c>
      <c r="N32" s="33">
        <v>2133.6525238856302</v>
      </c>
      <c r="O32" s="33">
        <v>2125.7233062910536</v>
      </c>
      <c r="P32" s="33">
        <v>1936.0189969133678</v>
      </c>
      <c r="Q32" s="33">
        <v>396.24557848537006</v>
      </c>
      <c r="R32" s="33">
        <v>348.51297087410865</v>
      </c>
      <c r="S32" s="33">
        <v>304.08934880364313</v>
      </c>
    </row>
    <row r="33" spans="1:19" s="4" customFormat="1" x14ac:dyDescent="0.25">
      <c r="A33" s="29" t="s">
        <v>358</v>
      </c>
      <c r="B33" s="34">
        <v>22</v>
      </c>
      <c r="C33" s="34">
        <v>20</v>
      </c>
      <c r="D33" s="34">
        <v>19</v>
      </c>
      <c r="E33" s="34">
        <v>21</v>
      </c>
      <c r="F33" s="34">
        <v>19</v>
      </c>
      <c r="G33" s="34">
        <v>18</v>
      </c>
      <c r="H33" s="34">
        <v>21</v>
      </c>
      <c r="I33" s="34">
        <v>18</v>
      </c>
      <c r="J33" s="34">
        <v>17</v>
      </c>
      <c r="K33" s="34">
        <v>22</v>
      </c>
      <c r="L33" s="34">
        <v>19</v>
      </c>
      <c r="M33" s="34">
        <v>17</v>
      </c>
      <c r="N33" s="34">
        <v>7</v>
      </c>
      <c r="O33" s="34">
        <v>7</v>
      </c>
      <c r="P33" s="34">
        <v>7</v>
      </c>
      <c r="Q33" s="34">
        <v>10</v>
      </c>
      <c r="R33" s="34">
        <v>10</v>
      </c>
      <c r="S33" s="34">
        <v>10</v>
      </c>
    </row>
    <row r="34" spans="1:19" x14ac:dyDescent="0.25">
      <c r="A34" s="26" t="s">
        <v>352</v>
      </c>
      <c r="B34" s="33">
        <v>670.16667860232451</v>
      </c>
      <c r="C34" s="33">
        <v>543.11290020641093</v>
      </c>
      <c r="D34" s="33">
        <v>505.78897506866269</v>
      </c>
      <c r="E34" s="33">
        <v>666.62152597074567</v>
      </c>
      <c r="F34" s="33">
        <v>527.58348844170507</v>
      </c>
      <c r="G34" s="33">
        <v>490.30147506866268</v>
      </c>
      <c r="H34" s="33">
        <v>5140.1847595158897</v>
      </c>
      <c r="I34" s="33">
        <v>3530.1757716129378</v>
      </c>
      <c r="J34" s="33">
        <v>3197.9380548223353</v>
      </c>
      <c r="K34" s="33">
        <v>4815.1766142782117</v>
      </c>
      <c r="L34" s="33">
        <v>3261.637785047471</v>
      </c>
      <c r="M34" s="33">
        <v>3057.6394548223352</v>
      </c>
      <c r="N34" s="33">
        <v>2282.9627982872803</v>
      </c>
      <c r="O34" s="33">
        <v>1713.7522524814431</v>
      </c>
      <c r="P34" s="33">
        <v>1622.9810530545844</v>
      </c>
      <c r="Q34" s="33">
        <v>401.61674742091492</v>
      </c>
      <c r="R34" s="33">
        <v>365.21577867091491</v>
      </c>
      <c r="S34" s="33">
        <v>328.34938335841491</v>
      </c>
    </row>
    <row r="35" spans="1:19" s="4" customFormat="1" x14ac:dyDescent="0.25">
      <c r="A35" s="29" t="s">
        <v>358</v>
      </c>
      <c r="B35" s="34">
        <v>19</v>
      </c>
      <c r="C35" s="34">
        <v>17</v>
      </c>
      <c r="D35" s="34">
        <v>16</v>
      </c>
      <c r="E35" s="34">
        <v>19</v>
      </c>
      <c r="F35" s="34">
        <v>17</v>
      </c>
      <c r="G35" s="34">
        <v>16</v>
      </c>
      <c r="H35" s="34">
        <v>18</v>
      </c>
      <c r="I35" s="34">
        <v>16</v>
      </c>
      <c r="J35" s="34">
        <v>15</v>
      </c>
      <c r="K35" s="34">
        <v>19</v>
      </c>
      <c r="L35" s="34">
        <v>17</v>
      </c>
      <c r="M35" s="34">
        <v>15</v>
      </c>
      <c r="N35" s="34">
        <v>7</v>
      </c>
      <c r="O35" s="34">
        <v>6</v>
      </c>
      <c r="P35" s="34">
        <v>6</v>
      </c>
      <c r="Q35" s="34">
        <v>8</v>
      </c>
      <c r="R35" s="34">
        <v>8</v>
      </c>
      <c r="S35" s="34">
        <v>8</v>
      </c>
    </row>
    <row r="36" spans="1:19" x14ac:dyDescent="0.25">
      <c r="A36" s="26" t="s">
        <v>353</v>
      </c>
      <c r="B36" s="33">
        <v>564.01684955698806</v>
      </c>
      <c r="C36" s="33">
        <v>437.81393464234338</v>
      </c>
      <c r="D36" s="33">
        <v>408.27314417316029</v>
      </c>
      <c r="E36" s="33">
        <v>561.98748639909331</v>
      </c>
      <c r="F36" s="33">
        <v>423.97864052469629</v>
      </c>
      <c r="G36" s="33">
        <v>394.04564417316033</v>
      </c>
      <c r="H36" s="33">
        <v>4714.2015190634211</v>
      </c>
      <c r="I36" s="33">
        <v>3010.8705743706437</v>
      </c>
      <c r="J36" s="33">
        <v>2757.2542129882586</v>
      </c>
      <c r="K36" s="33">
        <v>4420.2961759548198</v>
      </c>
      <c r="L36" s="33">
        <v>2782.5840699958999</v>
      </c>
      <c r="M36" s="33">
        <v>2624.6542129882587</v>
      </c>
      <c r="N36" s="33">
        <v>2510.3906734156035</v>
      </c>
      <c r="O36" s="33">
        <v>1861.8650753574314</v>
      </c>
      <c r="P36" s="33">
        <v>1783.0026468770454</v>
      </c>
      <c r="Q36" s="33">
        <v>402.49044415890188</v>
      </c>
      <c r="R36" s="33">
        <v>335.31350665890187</v>
      </c>
      <c r="S36" s="33">
        <v>304.86090978390189</v>
      </c>
    </row>
    <row r="37" spans="1:19" s="4" customFormat="1" x14ac:dyDescent="0.25">
      <c r="A37" s="29" t="s">
        <v>358</v>
      </c>
      <c r="B37" s="34">
        <v>19</v>
      </c>
      <c r="C37" s="34">
        <v>17</v>
      </c>
      <c r="D37" s="34">
        <v>16</v>
      </c>
      <c r="E37" s="34">
        <v>19</v>
      </c>
      <c r="F37" s="34">
        <v>17</v>
      </c>
      <c r="G37" s="34">
        <v>16</v>
      </c>
      <c r="H37" s="34">
        <v>18</v>
      </c>
      <c r="I37" s="34">
        <v>16</v>
      </c>
      <c r="J37" s="34">
        <v>15</v>
      </c>
      <c r="K37" s="34">
        <v>19</v>
      </c>
      <c r="L37" s="34">
        <v>17</v>
      </c>
      <c r="M37" s="34">
        <v>15</v>
      </c>
      <c r="N37" s="34">
        <v>7</v>
      </c>
      <c r="O37" s="34">
        <v>6</v>
      </c>
      <c r="P37" s="34">
        <v>6</v>
      </c>
      <c r="Q37" s="34">
        <v>8</v>
      </c>
      <c r="R37" s="34">
        <v>8</v>
      </c>
      <c r="S37" s="34">
        <v>8</v>
      </c>
    </row>
    <row r="38" spans="1:19" x14ac:dyDescent="0.25">
      <c r="A38" s="26" t="s">
        <v>354</v>
      </c>
      <c r="B38" s="33">
        <v>522.23148631575941</v>
      </c>
      <c r="C38" s="33">
        <v>407.07318279773392</v>
      </c>
      <c r="D38" s="33">
        <v>377.36587425098799</v>
      </c>
      <c r="E38" s="33">
        <v>520.56685999997001</v>
      </c>
      <c r="F38" s="33">
        <v>393.64553573891038</v>
      </c>
      <c r="G38" s="33">
        <v>363.44156175098806</v>
      </c>
      <c r="H38" s="33">
        <v>4677.0192428144155</v>
      </c>
      <c r="I38" s="33">
        <v>2956.020044301938</v>
      </c>
      <c r="J38" s="33">
        <v>2711.9806791370534</v>
      </c>
      <c r="K38" s="33">
        <v>4387.4392826662879</v>
      </c>
      <c r="L38" s="33">
        <v>2733.6071005194713</v>
      </c>
      <c r="M38" s="33">
        <v>2581.4806791370534</v>
      </c>
      <c r="N38" s="33">
        <v>1806.4444365783186</v>
      </c>
      <c r="O38" s="33">
        <v>899.24380150458398</v>
      </c>
      <c r="P38" s="33">
        <v>810.51855230988497</v>
      </c>
      <c r="Q38" s="33">
        <v>363.14336033401884</v>
      </c>
      <c r="R38" s="33">
        <v>295.96642283401883</v>
      </c>
      <c r="S38" s="33">
        <v>239.26382595901882</v>
      </c>
    </row>
    <row r="39" spans="1:19" s="4" customFormat="1" x14ac:dyDescent="0.25">
      <c r="A39" s="29" t="s">
        <v>358</v>
      </c>
      <c r="B39" s="34">
        <v>19</v>
      </c>
      <c r="C39" s="34">
        <v>17</v>
      </c>
      <c r="D39" s="34">
        <v>16</v>
      </c>
      <c r="E39" s="34">
        <v>19</v>
      </c>
      <c r="F39" s="34">
        <v>17</v>
      </c>
      <c r="G39" s="34">
        <v>16</v>
      </c>
      <c r="H39" s="34">
        <v>18</v>
      </c>
      <c r="I39" s="34">
        <v>16</v>
      </c>
      <c r="J39" s="34">
        <v>15</v>
      </c>
      <c r="K39" s="34">
        <v>19</v>
      </c>
      <c r="L39" s="34">
        <v>17</v>
      </c>
      <c r="M39" s="34">
        <v>15</v>
      </c>
      <c r="N39" s="34">
        <v>6</v>
      </c>
      <c r="O39" s="34">
        <v>5</v>
      </c>
      <c r="P39" s="34">
        <v>5</v>
      </c>
      <c r="Q39" s="34">
        <v>8</v>
      </c>
      <c r="R39" s="34">
        <v>8</v>
      </c>
      <c r="S39" s="34">
        <v>8</v>
      </c>
    </row>
    <row r="40" spans="1:19" x14ac:dyDescent="0.25">
      <c r="A40" s="26" t="s">
        <v>355</v>
      </c>
      <c r="B40" s="33">
        <v>676.64217672057055</v>
      </c>
      <c r="C40" s="33">
        <v>583.08402464491451</v>
      </c>
      <c r="D40" s="33">
        <v>540.92390238294649</v>
      </c>
      <c r="E40" s="33">
        <v>673.09702408899159</v>
      </c>
      <c r="F40" s="33">
        <v>567.55461288020865</v>
      </c>
      <c r="G40" s="33">
        <v>525.43640238294643</v>
      </c>
      <c r="H40" s="33">
        <v>5634.7067245165445</v>
      </c>
      <c r="I40" s="33">
        <v>3926.1419453920275</v>
      </c>
      <c r="J40" s="33">
        <v>3521.7779103337598</v>
      </c>
      <c r="K40" s="33">
        <v>5242.3727995449826</v>
      </c>
      <c r="L40" s="33">
        <v>3595.4011490325588</v>
      </c>
      <c r="M40" s="33">
        <v>3359.89491033376</v>
      </c>
      <c r="N40" s="33">
        <v>2118.0108249184982</v>
      </c>
      <c r="O40" s="33">
        <v>1386.3215809119779</v>
      </c>
      <c r="P40" s="33">
        <v>1257.573044416868</v>
      </c>
      <c r="Q40" s="33">
        <v>366.43222029404296</v>
      </c>
      <c r="R40" s="33">
        <v>330.03125154404296</v>
      </c>
      <c r="S40" s="33">
        <v>283.42388789037693</v>
      </c>
    </row>
    <row r="41" spans="1:19" s="4" customFormat="1" x14ac:dyDescent="0.25">
      <c r="A41" s="29" t="s">
        <v>358</v>
      </c>
      <c r="B41" s="34">
        <v>19</v>
      </c>
      <c r="C41" s="34">
        <v>17</v>
      </c>
      <c r="D41" s="34">
        <v>16</v>
      </c>
      <c r="E41" s="34">
        <v>19</v>
      </c>
      <c r="F41" s="34">
        <v>17</v>
      </c>
      <c r="G41" s="34">
        <v>16</v>
      </c>
      <c r="H41" s="34">
        <v>16</v>
      </c>
      <c r="I41" s="34">
        <v>14</v>
      </c>
      <c r="J41" s="34">
        <v>13</v>
      </c>
      <c r="K41" s="34">
        <v>17</v>
      </c>
      <c r="L41" s="34">
        <v>15</v>
      </c>
      <c r="M41" s="34">
        <v>13</v>
      </c>
      <c r="N41" s="34">
        <v>6</v>
      </c>
      <c r="O41" s="34">
        <v>5</v>
      </c>
      <c r="P41" s="34">
        <v>5</v>
      </c>
      <c r="Q41" s="34">
        <v>8</v>
      </c>
      <c r="R41" s="34">
        <v>8</v>
      </c>
      <c r="S41" s="34">
        <v>8</v>
      </c>
    </row>
    <row r="42" spans="1:19" s="4" customFormat="1" x14ac:dyDescent="0.25">
      <c r="A42" s="26" t="s">
        <v>356</v>
      </c>
      <c r="B42" s="33">
        <v>632.67125864007789</v>
      </c>
      <c r="C42" s="33">
        <v>503.09462106289925</v>
      </c>
      <c r="D42" s="33">
        <v>472.79879601812451</v>
      </c>
      <c r="E42" s="33">
        <v>665.55615006901223</v>
      </c>
      <c r="F42" s="33">
        <v>519.75162797063649</v>
      </c>
      <c r="G42" s="33">
        <v>492.19388683483982</v>
      </c>
      <c r="H42" s="33">
        <v>5271.0436317060103</v>
      </c>
      <c r="I42" s="33">
        <v>3215.0721286570133</v>
      </c>
      <c r="J42" s="33">
        <v>2959.4012772727274</v>
      </c>
      <c r="K42" s="33">
        <v>4850.6427229256105</v>
      </c>
      <c r="L42" s="33">
        <v>2888.1458110680123</v>
      </c>
      <c r="M42" s="33">
        <v>2768.0850045454545</v>
      </c>
      <c r="N42" s="33">
        <v>2234.809006467251</v>
      </c>
      <c r="O42" s="33">
        <v>1393.4060140581737</v>
      </c>
      <c r="P42" s="33">
        <v>1295.8113560581737</v>
      </c>
      <c r="Q42" s="33">
        <v>384.02342477908223</v>
      </c>
      <c r="R42" s="33">
        <v>311.91635791312081</v>
      </c>
      <c r="S42" s="33">
        <v>271.90107112740651</v>
      </c>
    </row>
    <row r="43" spans="1:19" x14ac:dyDescent="0.25">
      <c r="A43" s="29" t="s">
        <v>358</v>
      </c>
      <c r="B43" s="34">
        <v>15</v>
      </c>
      <c r="C43" s="34">
        <v>13</v>
      </c>
      <c r="D43" s="34">
        <v>12</v>
      </c>
      <c r="E43" s="34">
        <v>15</v>
      </c>
      <c r="F43" s="34">
        <v>13</v>
      </c>
      <c r="G43" s="34">
        <v>12</v>
      </c>
      <c r="H43" s="34">
        <v>14</v>
      </c>
      <c r="I43" s="34">
        <v>12</v>
      </c>
      <c r="J43" s="34">
        <v>11</v>
      </c>
      <c r="K43" s="34">
        <v>15</v>
      </c>
      <c r="L43" s="34">
        <v>13</v>
      </c>
      <c r="M43" s="34">
        <v>11</v>
      </c>
      <c r="N43" s="34">
        <v>6</v>
      </c>
      <c r="O43" s="34">
        <v>5</v>
      </c>
      <c r="P43" s="34">
        <v>5</v>
      </c>
      <c r="Q43" s="34">
        <v>7</v>
      </c>
      <c r="R43" s="34">
        <v>7</v>
      </c>
      <c r="S43" s="34">
        <v>7</v>
      </c>
    </row>
    <row r="44" spans="1:19" s="4" customFormat="1" x14ac:dyDescent="0.25">
      <c r="A44" s="15"/>
      <c r="B44" s="30"/>
      <c r="C44" s="30"/>
      <c r="D44" s="30"/>
      <c r="E44" s="35"/>
      <c r="F44" s="35"/>
      <c r="G44" s="35"/>
      <c r="H44" s="35"/>
      <c r="I44" s="35"/>
      <c r="J44" s="35"/>
      <c r="K44" s="35"/>
      <c r="L44" s="35"/>
      <c r="M44" s="35"/>
      <c r="N44" s="35"/>
      <c r="O44" s="36"/>
      <c r="P44" s="35"/>
      <c r="Q44" s="35"/>
      <c r="R44" s="35"/>
      <c r="S44" s="35"/>
    </row>
    <row r="45" spans="1:19" x14ac:dyDescent="0.25">
      <c r="E45" s="19"/>
      <c r="F45" s="19"/>
      <c r="G45" s="19"/>
      <c r="H45" s="19"/>
      <c r="I45" s="19"/>
      <c r="J45" s="19"/>
      <c r="K45" s="19"/>
      <c r="L45" s="19"/>
      <c r="M45" s="19"/>
      <c r="N45" s="19"/>
      <c r="O45" s="19"/>
      <c r="P45" s="19"/>
      <c r="Q45" s="19"/>
      <c r="R45" s="19"/>
      <c r="S45" s="19"/>
    </row>
    <row r="46" spans="1:19" x14ac:dyDescent="0.25">
      <c r="E46" s="19"/>
      <c r="F46" s="19"/>
      <c r="G46" s="19"/>
      <c r="H46" s="19"/>
      <c r="I46" s="19"/>
      <c r="J46" s="19"/>
      <c r="K46" s="19"/>
      <c r="L46" s="19"/>
      <c r="M46" s="19"/>
      <c r="N46" s="19"/>
      <c r="O46" s="19"/>
      <c r="P46" s="19"/>
      <c r="Q46" s="19"/>
      <c r="R46" s="19"/>
      <c r="S46" s="19"/>
    </row>
    <row r="47" spans="1:19" x14ac:dyDescent="0.25">
      <c r="E47" s="19"/>
      <c r="F47" s="19"/>
      <c r="G47" s="19"/>
      <c r="H47" s="19"/>
      <c r="I47" s="19"/>
      <c r="J47" s="19"/>
      <c r="K47" s="19"/>
      <c r="L47" s="19"/>
      <c r="M47" s="19"/>
      <c r="N47" s="19"/>
      <c r="O47" s="19"/>
      <c r="P47" s="19"/>
      <c r="Q47" s="19"/>
      <c r="R47" s="19"/>
      <c r="S47" s="19"/>
    </row>
    <row r="48" spans="1:19" x14ac:dyDescent="0.25">
      <c r="E48" s="19"/>
      <c r="F48" s="19"/>
      <c r="G48" s="19"/>
      <c r="H48" s="19"/>
      <c r="I48" s="19"/>
      <c r="J48" s="19"/>
      <c r="K48" s="19"/>
      <c r="L48" s="19"/>
      <c r="M48" s="19"/>
      <c r="N48" s="19"/>
      <c r="O48" s="19"/>
      <c r="P48" s="19"/>
      <c r="Q48" s="19"/>
      <c r="R48" s="19"/>
      <c r="S48" s="19"/>
    </row>
  </sheetData>
  <mergeCells count="9">
    <mergeCell ref="B1:D1"/>
    <mergeCell ref="B3:S3"/>
    <mergeCell ref="B12:S12"/>
    <mergeCell ref="B29:S29"/>
    <mergeCell ref="E1:G1"/>
    <mergeCell ref="H1:J1"/>
    <mergeCell ref="K1:M1"/>
    <mergeCell ref="N1:P1"/>
    <mergeCell ref="Q1:S1"/>
  </mergeCells>
  <pageMargins left="0.7" right="0.7" top="0.75" bottom="0.75" header="0.3" footer="0.3"/>
  <pageSetup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pane xSplit="1" ySplit="2" topLeftCell="B3" activePane="bottomRight" state="frozen"/>
      <selection pane="topRight" activeCell="D1" sqref="D1"/>
      <selection pane="bottomLeft" activeCell="A7" sqref="A7"/>
      <selection pane="bottomRight"/>
    </sheetView>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31.5"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48.75"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c r="G3" s="1"/>
      <c r="H3" s="1"/>
      <c r="I3" s="1"/>
      <c r="J3" s="1"/>
      <c r="K3" s="1"/>
      <c r="L3" s="1"/>
      <c r="M3" s="1"/>
      <c r="N3" s="1"/>
      <c r="O3" s="1"/>
      <c r="P3" s="1"/>
      <c r="Q3" s="1"/>
      <c r="R3" s="1"/>
      <c r="S3" s="1"/>
      <c r="T3" s="1"/>
      <c r="U3" s="1"/>
      <c r="V3" s="1"/>
      <c r="W3" s="1"/>
    </row>
    <row r="4" spans="1:23" x14ac:dyDescent="0.25">
      <c r="A4" s="4" t="s">
        <v>1</v>
      </c>
      <c r="B4" s="4" t="s">
        <v>36</v>
      </c>
      <c r="C4" s="4" t="s">
        <v>30</v>
      </c>
      <c r="D4" s="4" t="s">
        <v>52</v>
      </c>
      <c r="E4" s="4" t="s">
        <v>38</v>
      </c>
      <c r="F4" s="1">
        <v>600</v>
      </c>
      <c r="G4" s="1">
        <v>600</v>
      </c>
      <c r="H4" s="1">
        <v>420</v>
      </c>
      <c r="I4" s="1">
        <v>546</v>
      </c>
      <c r="J4" s="1">
        <v>546</v>
      </c>
      <c r="K4" s="1">
        <v>382.2</v>
      </c>
      <c r="L4" s="1">
        <v>4833</v>
      </c>
      <c r="M4" s="1">
        <v>4833</v>
      </c>
      <c r="N4" s="1">
        <v>3383.1</v>
      </c>
      <c r="O4" s="1">
        <v>4398.03</v>
      </c>
      <c r="P4" s="1">
        <v>4398.03</v>
      </c>
      <c r="Q4" s="1">
        <v>3078.6210000000001</v>
      </c>
      <c r="R4" s="1">
        <v>1000</v>
      </c>
      <c r="S4" s="1">
        <v>1000</v>
      </c>
      <c r="T4" s="1">
        <v>700</v>
      </c>
      <c r="U4" s="1">
        <v>600</v>
      </c>
      <c r="V4" s="1">
        <v>600</v>
      </c>
      <c r="W4" s="1">
        <v>420</v>
      </c>
    </row>
    <row r="5" spans="1:23" x14ac:dyDescent="0.25">
      <c r="A5" s="4" t="s">
        <v>2</v>
      </c>
      <c r="B5" s="4" t="s">
        <v>38</v>
      </c>
      <c r="C5" s="4" t="s">
        <v>30</v>
      </c>
      <c r="D5" s="4" t="s">
        <v>52</v>
      </c>
      <c r="E5" s="4" t="s">
        <v>38</v>
      </c>
      <c r="F5" s="1">
        <v>760.85672551759183</v>
      </c>
      <c r="G5" s="1">
        <v>760.85672551759183</v>
      </c>
      <c r="H5" s="1">
        <v>654.33678394512901</v>
      </c>
      <c r="I5" s="1">
        <v>760.85672551759183</v>
      </c>
      <c r="J5" s="1">
        <v>760.85672551759183</v>
      </c>
      <c r="K5" s="1">
        <v>654.33678394512901</v>
      </c>
      <c r="L5" s="1"/>
      <c r="M5" s="1"/>
      <c r="N5" s="1"/>
      <c r="O5" s="1"/>
      <c r="P5" s="1"/>
      <c r="Q5" s="1"/>
      <c r="R5" s="1"/>
      <c r="S5" s="1"/>
      <c r="T5" s="1"/>
      <c r="U5" s="1">
        <v>556.62676235234358</v>
      </c>
      <c r="V5" s="1">
        <v>556.62676235234358</v>
      </c>
      <c r="W5" s="1">
        <v>478.6990156230155</v>
      </c>
    </row>
    <row r="6" spans="1:23" x14ac:dyDescent="0.25">
      <c r="A6" s="4" t="s">
        <v>3</v>
      </c>
      <c r="B6" s="4" t="s">
        <v>36</v>
      </c>
      <c r="C6" s="4" t="s">
        <v>30</v>
      </c>
      <c r="D6" s="4" t="s">
        <v>52</v>
      </c>
      <c r="E6" s="4" t="s">
        <v>36</v>
      </c>
      <c r="F6" s="1">
        <v>800</v>
      </c>
      <c r="G6" s="1"/>
      <c r="H6" s="1"/>
      <c r="I6" s="1">
        <v>996.64210000000003</v>
      </c>
      <c r="J6" s="1"/>
      <c r="K6" s="1"/>
      <c r="L6" s="1">
        <v>6725.4463000000005</v>
      </c>
      <c r="M6" s="1"/>
      <c r="N6" s="1"/>
      <c r="O6" s="1">
        <v>6725.4463000000005</v>
      </c>
      <c r="P6" s="1"/>
      <c r="Q6" s="1"/>
      <c r="R6" s="1"/>
      <c r="S6" s="1"/>
      <c r="T6" s="1"/>
      <c r="U6" s="1"/>
      <c r="V6" s="1"/>
      <c r="W6" s="1"/>
    </row>
    <row r="7" spans="1:23" x14ac:dyDescent="0.25">
      <c r="A7" s="4" t="s">
        <v>4</v>
      </c>
      <c r="B7" s="4" t="s">
        <v>36</v>
      </c>
      <c r="C7" s="4" t="s">
        <v>30</v>
      </c>
      <c r="D7" s="4" t="s">
        <v>52</v>
      </c>
      <c r="E7" s="4" t="s">
        <v>38</v>
      </c>
      <c r="F7" s="1">
        <v>750</v>
      </c>
      <c r="G7" s="1">
        <v>725</v>
      </c>
      <c r="H7" s="1">
        <v>580</v>
      </c>
      <c r="I7" s="1">
        <v>750</v>
      </c>
      <c r="J7" s="1">
        <v>725</v>
      </c>
      <c r="K7" s="1">
        <v>580</v>
      </c>
      <c r="L7" s="1">
        <v>12000</v>
      </c>
      <c r="M7" s="1">
        <v>10500</v>
      </c>
      <c r="N7" s="1">
        <v>8400</v>
      </c>
      <c r="O7" s="1">
        <v>12000</v>
      </c>
      <c r="P7" s="1">
        <v>10500</v>
      </c>
      <c r="Q7" s="1">
        <v>8400</v>
      </c>
      <c r="R7" s="1"/>
      <c r="S7" s="1"/>
      <c r="T7" s="1"/>
      <c r="U7" s="1"/>
      <c r="V7" s="1"/>
      <c r="W7" s="1"/>
    </row>
    <row r="8" spans="1:23" x14ac:dyDescent="0.25">
      <c r="A8" s="4" t="s">
        <v>5</v>
      </c>
      <c r="B8" s="4" t="s">
        <v>37</v>
      </c>
      <c r="C8" s="4" t="s">
        <v>31</v>
      </c>
      <c r="D8" s="4" t="s">
        <v>52</v>
      </c>
      <c r="E8" s="4" t="s">
        <v>37</v>
      </c>
      <c r="F8" s="1">
        <v>300</v>
      </c>
      <c r="G8" s="1">
        <v>300</v>
      </c>
      <c r="H8" s="1">
        <v>300</v>
      </c>
      <c r="I8" s="1">
        <v>300</v>
      </c>
      <c r="J8" s="1">
        <v>300</v>
      </c>
      <c r="K8" s="1">
        <v>300</v>
      </c>
      <c r="L8" s="1">
        <v>3000</v>
      </c>
      <c r="M8" s="1">
        <v>3000</v>
      </c>
      <c r="N8" s="1">
        <v>3000</v>
      </c>
      <c r="O8" s="1">
        <v>3000</v>
      </c>
      <c r="P8" s="1">
        <v>3000</v>
      </c>
      <c r="Q8" s="1">
        <v>3000</v>
      </c>
      <c r="R8" s="13"/>
      <c r="S8" s="13"/>
      <c r="T8" s="13"/>
      <c r="U8" s="13"/>
      <c r="V8" s="13"/>
      <c r="W8" s="13"/>
    </row>
    <row r="9" spans="1:23" x14ac:dyDescent="0.25">
      <c r="A9" s="4" t="s">
        <v>6</v>
      </c>
      <c r="B9" s="4" t="s">
        <v>36</v>
      </c>
      <c r="C9" s="4" t="s">
        <v>31</v>
      </c>
      <c r="D9" s="4" t="s">
        <v>41</v>
      </c>
      <c r="E9" s="4" t="s">
        <v>36</v>
      </c>
      <c r="F9" s="1"/>
      <c r="G9" s="1"/>
      <c r="H9" s="1"/>
      <c r="I9" s="1"/>
      <c r="J9" s="1"/>
      <c r="K9" s="1"/>
      <c r="L9" s="1"/>
      <c r="M9" s="1"/>
      <c r="N9" s="1"/>
      <c r="O9" s="1">
        <v>1200</v>
      </c>
      <c r="P9" s="1">
        <v>1200</v>
      </c>
      <c r="Q9" s="1"/>
      <c r="R9" s="1"/>
      <c r="S9" s="1"/>
      <c r="T9" s="1"/>
      <c r="U9" s="1"/>
      <c r="V9" s="1"/>
      <c r="W9" s="1"/>
    </row>
    <row r="10" spans="1:23" x14ac:dyDescent="0.25">
      <c r="A10" s="4" t="s">
        <v>7</v>
      </c>
      <c r="B10" s="4" t="s">
        <v>36</v>
      </c>
      <c r="C10" s="4" t="s">
        <v>30</v>
      </c>
      <c r="D10" s="4" t="s">
        <v>42</v>
      </c>
      <c r="E10" s="4" t="s">
        <v>37</v>
      </c>
      <c r="F10" s="1">
        <v>900</v>
      </c>
      <c r="G10" s="1">
        <v>650</v>
      </c>
      <c r="H10" s="1">
        <v>650</v>
      </c>
      <c r="I10" s="1">
        <v>900</v>
      </c>
      <c r="J10" s="1">
        <v>650</v>
      </c>
      <c r="K10" s="1">
        <v>650</v>
      </c>
      <c r="L10" s="1"/>
      <c r="M10" s="1"/>
      <c r="N10" s="1"/>
      <c r="O10" s="1"/>
      <c r="P10" s="1"/>
      <c r="Q10" s="1"/>
      <c r="R10" s="1"/>
      <c r="S10" s="1"/>
      <c r="T10" s="1"/>
      <c r="U10" s="1"/>
      <c r="V10" s="1"/>
      <c r="W10" s="1"/>
    </row>
    <row r="11" spans="1:23" x14ac:dyDescent="0.25">
      <c r="A11" s="4" t="s">
        <v>8</v>
      </c>
      <c r="B11" s="4" t="s">
        <v>36</v>
      </c>
      <c r="C11" s="4" t="s">
        <v>30</v>
      </c>
      <c r="D11" s="4" t="s">
        <v>40</v>
      </c>
      <c r="E11" s="4" t="s">
        <v>36</v>
      </c>
      <c r="F11" s="1">
        <v>600</v>
      </c>
      <c r="G11" s="1"/>
      <c r="H11" s="1"/>
      <c r="I11" s="1">
        <v>600</v>
      </c>
      <c r="J11" s="1"/>
      <c r="K11" s="1"/>
      <c r="L11" s="1">
        <v>18000</v>
      </c>
      <c r="M11" s="1"/>
      <c r="N11" s="1"/>
      <c r="O11" s="1">
        <v>18000</v>
      </c>
      <c r="P11" s="1"/>
      <c r="Q11" s="1"/>
      <c r="R11" s="1">
        <v>3000</v>
      </c>
      <c r="S11" s="1"/>
      <c r="T11" s="1"/>
      <c r="U11" s="1"/>
      <c r="V11" s="1"/>
      <c r="W11" s="1"/>
    </row>
    <row r="12" spans="1:23" x14ac:dyDescent="0.25">
      <c r="A12" s="4" t="s">
        <v>9</v>
      </c>
      <c r="B12" s="4" t="s">
        <v>37</v>
      </c>
      <c r="C12" s="4" t="s">
        <v>30</v>
      </c>
      <c r="D12" s="4" t="s">
        <v>52</v>
      </c>
      <c r="E12" s="4" t="s">
        <v>38</v>
      </c>
      <c r="F12" s="1"/>
      <c r="G12" s="1"/>
      <c r="H12" s="1"/>
      <c r="I12" s="1"/>
      <c r="J12" s="1"/>
      <c r="K12" s="1"/>
      <c r="L12" s="1"/>
      <c r="M12" s="1"/>
      <c r="N12" s="1"/>
      <c r="O12" s="1"/>
      <c r="P12" s="1"/>
      <c r="Q12" s="1"/>
      <c r="R12" s="1"/>
      <c r="S12" s="1"/>
      <c r="T12" s="1"/>
      <c r="U12" s="1"/>
      <c r="V12" s="1"/>
      <c r="W12" s="1"/>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v>538</v>
      </c>
      <c r="G15" s="1">
        <v>538</v>
      </c>
      <c r="H15" s="1">
        <v>538</v>
      </c>
      <c r="I15" s="1">
        <v>538</v>
      </c>
      <c r="J15" s="1">
        <v>538</v>
      </c>
      <c r="K15" s="1">
        <v>538</v>
      </c>
      <c r="L15" s="1"/>
      <c r="M15" s="1"/>
      <c r="N15" s="1"/>
      <c r="O15" s="1"/>
      <c r="P15" s="1"/>
      <c r="Q15" s="1"/>
      <c r="R15" s="1"/>
      <c r="S15" s="1"/>
      <c r="T15" s="1"/>
      <c r="U15" s="1"/>
      <c r="V15" s="1"/>
      <c r="W15" s="1"/>
    </row>
    <row r="16" spans="1:23" x14ac:dyDescent="0.25">
      <c r="A16" s="4" t="s">
        <v>13</v>
      </c>
      <c r="B16" s="4" t="s">
        <v>36</v>
      </c>
      <c r="C16" s="4" t="s">
        <v>31</v>
      </c>
      <c r="D16" s="4" t="s">
        <v>52</v>
      </c>
      <c r="E16" s="4" t="s">
        <v>37</v>
      </c>
      <c r="F16" s="1">
        <v>788.08738727295827</v>
      </c>
      <c r="G16" s="1">
        <v>709.27864854566246</v>
      </c>
      <c r="H16" s="1">
        <v>669.87427918201456</v>
      </c>
      <c r="I16" s="1">
        <v>788.08738727295827</v>
      </c>
      <c r="J16" s="1">
        <v>709.27864854566246</v>
      </c>
      <c r="K16" s="1">
        <v>669.87427918201456</v>
      </c>
      <c r="L16" s="1">
        <v>2940.1105677632418</v>
      </c>
      <c r="M16" s="1">
        <v>2646.0995109869177</v>
      </c>
      <c r="N16" s="1">
        <v>2249.1845843388801</v>
      </c>
      <c r="O16" s="1">
        <v>2940.1105677632418</v>
      </c>
      <c r="P16" s="1">
        <v>2646.0995109869177</v>
      </c>
      <c r="Q16" s="1">
        <v>2249.1845843388801</v>
      </c>
      <c r="R16" s="1">
        <v>2182.4574495109873</v>
      </c>
      <c r="S16" s="1">
        <v>1964.2117045598884</v>
      </c>
      <c r="T16" s="1">
        <v>1855.0888320843392</v>
      </c>
      <c r="U16" s="1"/>
      <c r="V16" s="1"/>
      <c r="W16" s="1"/>
    </row>
    <row r="17" spans="1:23" x14ac:dyDescent="0.25">
      <c r="A17" s="4" t="s">
        <v>14</v>
      </c>
      <c r="B17" s="4" t="s">
        <v>38</v>
      </c>
      <c r="C17" s="4" t="s">
        <v>32</v>
      </c>
      <c r="D17" s="4" t="s">
        <v>52</v>
      </c>
      <c r="E17" s="4" t="s">
        <v>38</v>
      </c>
      <c r="F17" s="1"/>
      <c r="G17" s="1"/>
      <c r="H17" s="1"/>
      <c r="I17" s="1"/>
      <c r="J17" s="1"/>
      <c r="K17" s="1"/>
      <c r="L17" s="1"/>
      <c r="M17" s="1"/>
      <c r="N17" s="1"/>
      <c r="O17" s="1"/>
      <c r="P17" s="1"/>
      <c r="Q17" s="1"/>
      <c r="R17" s="1"/>
      <c r="S17" s="1"/>
      <c r="T17" s="1"/>
      <c r="U17" s="1"/>
      <c r="V17" s="1"/>
      <c r="W17" s="1"/>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160</v>
      </c>
    </row>
    <row r="19" spans="1:23" x14ac:dyDescent="0.25">
      <c r="A19" s="4" t="s">
        <v>16</v>
      </c>
      <c r="B19" s="4" t="s">
        <v>36</v>
      </c>
      <c r="C19" s="4" t="s">
        <v>31</v>
      </c>
      <c r="D19" s="4" t="s">
        <v>52</v>
      </c>
      <c r="E19" s="4" t="s">
        <v>37</v>
      </c>
      <c r="F19" s="1">
        <v>800</v>
      </c>
      <c r="G19" s="1">
        <v>480</v>
      </c>
      <c r="H19" s="1">
        <v>336</v>
      </c>
      <c r="I19" s="1">
        <v>800</v>
      </c>
      <c r="J19" s="1">
        <v>480</v>
      </c>
      <c r="K19" s="1">
        <v>336</v>
      </c>
      <c r="L19" s="1">
        <v>4500</v>
      </c>
      <c r="M19" s="1">
        <v>2700</v>
      </c>
      <c r="N19" s="1">
        <v>1889.9999999999998</v>
      </c>
      <c r="O19" s="1">
        <v>4500</v>
      </c>
      <c r="P19" s="1">
        <v>2700</v>
      </c>
      <c r="Q19" s="1">
        <v>1889.9999999999998</v>
      </c>
      <c r="R19" s="1"/>
      <c r="S19" s="1"/>
      <c r="T19" s="1"/>
      <c r="U19" s="1"/>
      <c r="V19" s="1"/>
      <c r="W19" s="1"/>
    </row>
    <row r="20" spans="1:23" x14ac:dyDescent="0.25">
      <c r="A20" s="4" t="s">
        <v>17</v>
      </c>
      <c r="B20" s="19" t="s">
        <v>37</v>
      </c>
      <c r="C20" s="4" t="s">
        <v>30</v>
      </c>
      <c r="D20" s="4" t="s">
        <v>40</v>
      </c>
      <c r="E20" s="4" t="s">
        <v>38</v>
      </c>
      <c r="F20" s="1">
        <v>240.27054490029218</v>
      </c>
      <c r="G20" s="1">
        <v>240.27054490029218</v>
      </c>
      <c r="H20" s="1"/>
      <c r="I20" s="1">
        <v>240.27054490029218</v>
      </c>
      <c r="J20" s="1">
        <v>240.27054490029218</v>
      </c>
      <c r="K20" s="1"/>
      <c r="L20" s="1">
        <v>1201.3527245014609</v>
      </c>
      <c r="M20" s="1">
        <v>1201.3527245014609</v>
      </c>
      <c r="N20" s="1"/>
      <c r="O20" s="1">
        <v>1201.3527245014609</v>
      </c>
      <c r="P20" s="1">
        <v>1201.3527245014609</v>
      </c>
      <c r="Q20" s="1"/>
      <c r="R20" s="1"/>
      <c r="S20" s="1"/>
      <c r="T20" s="1"/>
      <c r="U20" s="1"/>
      <c r="V20" s="1"/>
      <c r="W20" s="1"/>
    </row>
    <row r="21" spans="1:23" x14ac:dyDescent="0.25">
      <c r="A21" s="4" t="s">
        <v>18</v>
      </c>
      <c r="B21" s="4" t="s">
        <v>38</v>
      </c>
      <c r="C21" s="4" t="s">
        <v>30</v>
      </c>
      <c r="D21" s="4" t="s">
        <v>52</v>
      </c>
      <c r="E21" s="4" t="s">
        <v>38</v>
      </c>
      <c r="F21" s="1">
        <v>150</v>
      </c>
      <c r="G21" s="1">
        <v>130</v>
      </c>
      <c r="H21" s="1">
        <v>130</v>
      </c>
      <c r="I21" s="1">
        <v>150</v>
      </c>
      <c r="J21" s="1">
        <v>130</v>
      </c>
      <c r="K21" s="1">
        <v>130</v>
      </c>
      <c r="L21" s="1">
        <v>1200</v>
      </c>
      <c r="M21" s="1">
        <v>1020</v>
      </c>
      <c r="N21" s="1">
        <v>1020</v>
      </c>
      <c r="O21" s="1">
        <v>1200</v>
      </c>
      <c r="P21" s="1">
        <v>1020</v>
      </c>
      <c r="Q21" s="1">
        <v>1020</v>
      </c>
      <c r="R21" s="1">
        <v>963</v>
      </c>
      <c r="S21" s="1">
        <v>775</v>
      </c>
      <c r="T21" s="1">
        <v>775</v>
      </c>
      <c r="U21" s="1"/>
      <c r="V21" s="1"/>
      <c r="W21" s="1"/>
    </row>
    <row r="22" spans="1:23" x14ac:dyDescent="0.25">
      <c r="A22" s="4" t="s">
        <v>19</v>
      </c>
      <c r="B22" s="4" t="s">
        <v>36</v>
      </c>
      <c r="C22" s="4" t="s">
        <v>31</v>
      </c>
      <c r="D22" s="4" t="s">
        <v>52</v>
      </c>
      <c r="E22" s="4" t="s">
        <v>36</v>
      </c>
      <c r="F22" s="1"/>
      <c r="G22" s="1"/>
      <c r="H22" s="1"/>
      <c r="I22" s="1"/>
      <c r="J22" s="1"/>
      <c r="K22" s="1"/>
      <c r="L22" s="1"/>
      <c r="M22" s="1"/>
      <c r="N22" s="1"/>
      <c r="O22" s="1"/>
      <c r="P22" s="1"/>
      <c r="Q22" s="1"/>
      <c r="R22" s="1"/>
      <c r="S22" s="1"/>
      <c r="T22" s="1"/>
      <c r="U22" s="1"/>
      <c r="V22" s="1"/>
      <c r="W22" s="1"/>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c r="G24" s="1"/>
      <c r="H24" s="1"/>
      <c r="I24" s="1"/>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c r="G25" s="1"/>
      <c r="H25" s="1"/>
      <c r="I25" s="1"/>
      <c r="J25" s="1"/>
      <c r="K25" s="1"/>
      <c r="L25" s="1"/>
      <c r="M25" s="1"/>
      <c r="N25" s="1"/>
      <c r="O25" s="1"/>
      <c r="P25" s="1"/>
      <c r="Q25" s="1"/>
      <c r="R25" s="1"/>
      <c r="S25" s="1"/>
      <c r="T25" s="1"/>
      <c r="U25" s="1"/>
      <c r="V25" s="1"/>
      <c r="W25" s="1"/>
    </row>
    <row r="26" spans="1:23" x14ac:dyDescent="0.25">
      <c r="A26" s="4" t="s">
        <v>23</v>
      </c>
      <c r="B26" s="4" t="s">
        <v>36</v>
      </c>
      <c r="C26" s="4" t="s">
        <v>30</v>
      </c>
      <c r="D26" s="4" t="s">
        <v>41</v>
      </c>
      <c r="E26" s="4" t="s">
        <v>36</v>
      </c>
      <c r="F26" s="1"/>
      <c r="G26" s="1"/>
      <c r="H26" s="1"/>
      <c r="I26" s="1"/>
      <c r="J26" s="1"/>
      <c r="K26" s="1"/>
      <c r="L26" s="1"/>
      <c r="M26" s="1"/>
      <c r="N26" s="1"/>
      <c r="O26" s="1"/>
      <c r="P26" s="1"/>
      <c r="Q26" s="1"/>
      <c r="R26" s="1"/>
      <c r="S26" s="1"/>
      <c r="T26" s="1"/>
      <c r="U26" s="1"/>
      <c r="V26" s="1"/>
      <c r="W26" s="1"/>
    </row>
    <row r="27" spans="1:23" x14ac:dyDescent="0.25">
      <c r="A27" s="4" t="s">
        <v>24</v>
      </c>
      <c r="B27" s="4" t="s">
        <v>38</v>
      </c>
      <c r="C27" s="4" t="s">
        <v>32</v>
      </c>
      <c r="D27" s="4" t="s">
        <v>52</v>
      </c>
      <c r="E27" s="4" t="s">
        <v>38</v>
      </c>
      <c r="F27" s="1">
        <v>700</v>
      </c>
      <c r="G27" s="1">
        <v>450</v>
      </c>
      <c r="H27" s="1">
        <v>350</v>
      </c>
      <c r="I27" s="1">
        <v>700</v>
      </c>
      <c r="J27" s="1">
        <v>450</v>
      </c>
      <c r="K27" s="1">
        <v>350</v>
      </c>
      <c r="L27" s="1">
        <v>7000</v>
      </c>
      <c r="M27" s="1">
        <v>4500</v>
      </c>
      <c r="N27" s="1">
        <v>3500</v>
      </c>
      <c r="O27" s="1">
        <v>7000</v>
      </c>
      <c r="P27" s="1">
        <v>4500</v>
      </c>
      <c r="Q27" s="1">
        <v>3500</v>
      </c>
      <c r="R27" s="1"/>
      <c r="S27" s="1"/>
      <c r="T27" s="1"/>
      <c r="U27" s="1"/>
      <c r="V27" s="1"/>
      <c r="W27" s="1"/>
    </row>
    <row r="28" spans="1:23" x14ac:dyDescent="0.25">
      <c r="A28" s="4" t="s">
        <v>25</v>
      </c>
      <c r="B28" s="4" t="s">
        <v>38</v>
      </c>
      <c r="C28" s="4" t="s">
        <v>32</v>
      </c>
      <c r="D28" s="4" t="s">
        <v>41</v>
      </c>
      <c r="E28" s="4" t="s">
        <v>38</v>
      </c>
      <c r="F28" s="1">
        <v>700</v>
      </c>
      <c r="G28" s="1">
        <v>630</v>
      </c>
      <c r="H28" s="1">
        <v>630</v>
      </c>
      <c r="I28" s="1">
        <v>700</v>
      </c>
      <c r="J28" s="1">
        <v>630</v>
      </c>
      <c r="K28" s="1">
        <v>630</v>
      </c>
      <c r="L28" s="1">
        <v>700</v>
      </c>
      <c r="M28" s="1">
        <v>630</v>
      </c>
      <c r="N28" s="1">
        <v>630</v>
      </c>
      <c r="O28" s="1">
        <v>700</v>
      </c>
      <c r="P28" s="1">
        <v>630</v>
      </c>
      <c r="Q28" s="1">
        <v>630</v>
      </c>
      <c r="R28" s="1"/>
      <c r="S28" s="1"/>
      <c r="T28" s="1"/>
      <c r="U28" s="1">
        <v>200</v>
      </c>
      <c r="V28" s="1">
        <v>200</v>
      </c>
      <c r="W28" s="1">
        <v>200</v>
      </c>
    </row>
    <row r="29" spans="1:23" x14ac:dyDescent="0.25">
      <c r="A29" s="4" t="s">
        <v>26</v>
      </c>
      <c r="B29" s="4" t="s">
        <v>37</v>
      </c>
      <c r="C29" s="4" t="s">
        <v>32</v>
      </c>
      <c r="D29" s="4" t="s">
        <v>41</v>
      </c>
      <c r="E29" s="4" t="s">
        <v>36</v>
      </c>
      <c r="F29" s="1"/>
      <c r="G29" s="1"/>
      <c r="H29" s="1"/>
      <c r="I29" s="1"/>
      <c r="J29" s="1"/>
      <c r="K29" s="1"/>
      <c r="L29" s="1"/>
      <c r="M29" s="1"/>
      <c r="N29" s="1"/>
      <c r="O29" s="1"/>
      <c r="P29" s="1"/>
      <c r="Q29" s="1"/>
      <c r="R29" s="1"/>
      <c r="S29" s="1"/>
      <c r="T29" s="1"/>
      <c r="U29" s="1"/>
      <c r="V29" s="1"/>
      <c r="W29" s="1"/>
    </row>
    <row r="30" spans="1:23" x14ac:dyDescent="0.25">
      <c r="A30" s="4" t="s">
        <v>27</v>
      </c>
      <c r="B30" s="4" t="s">
        <v>38</v>
      </c>
      <c r="C30" s="4" t="s">
        <v>32</v>
      </c>
      <c r="D30" s="4" t="s">
        <v>52</v>
      </c>
      <c r="E30" s="4" t="s">
        <v>38</v>
      </c>
      <c r="F30" s="1">
        <v>878.98670000000004</v>
      </c>
      <c r="G30" s="1">
        <v>599.02250000000004</v>
      </c>
      <c r="H30" s="1">
        <v>569.0713750000001</v>
      </c>
      <c r="I30" s="1">
        <v>878.98670000000004</v>
      </c>
      <c r="J30" s="1">
        <v>599.02250000000004</v>
      </c>
      <c r="K30" s="1">
        <v>569.0713750000001</v>
      </c>
      <c r="L30" s="1">
        <v>5271.3980000000001</v>
      </c>
      <c r="M30" s="1">
        <v>3594.1350000000002</v>
      </c>
      <c r="N30" s="1">
        <v>3414.4282500000004</v>
      </c>
      <c r="O30" s="1">
        <v>5271.3980000000001</v>
      </c>
      <c r="P30" s="1">
        <v>3594.1350000000002</v>
      </c>
      <c r="Q30" s="1">
        <v>3414.4282500000004</v>
      </c>
      <c r="R30" s="1">
        <v>3562.6075000000005</v>
      </c>
      <c r="S30" s="1">
        <v>1692.3962000000001</v>
      </c>
      <c r="T30" s="1">
        <v>1607.77639</v>
      </c>
      <c r="U30" s="1">
        <v>264.83100000000002</v>
      </c>
      <c r="V30" s="1">
        <v>198.62325000000001</v>
      </c>
      <c r="W30" s="1">
        <v>188.69208750000001</v>
      </c>
    </row>
    <row r="31" spans="1:23" x14ac:dyDescent="0.25">
      <c r="A31" s="4" t="s">
        <v>28</v>
      </c>
      <c r="B31" s="4" t="s">
        <v>37</v>
      </c>
      <c r="C31" s="4" t="s">
        <v>30</v>
      </c>
      <c r="D31" s="4" t="s">
        <v>52</v>
      </c>
      <c r="E31" s="4" t="s">
        <v>38</v>
      </c>
      <c r="F31" s="1">
        <v>800</v>
      </c>
      <c r="G31" s="1">
        <v>600</v>
      </c>
      <c r="H31" s="1">
        <v>540</v>
      </c>
      <c r="I31" s="1">
        <v>800</v>
      </c>
      <c r="J31" s="1">
        <v>600</v>
      </c>
      <c r="K31" s="1">
        <v>540</v>
      </c>
      <c r="L31" s="1">
        <v>6000</v>
      </c>
      <c r="M31" s="1">
        <v>4200</v>
      </c>
      <c r="N31" s="1">
        <v>3780</v>
      </c>
      <c r="O31" s="1">
        <v>6000</v>
      </c>
      <c r="P31" s="1">
        <v>4200</v>
      </c>
      <c r="Q31" s="1">
        <v>3780</v>
      </c>
      <c r="R31" s="1">
        <v>2000</v>
      </c>
      <c r="S31" s="1">
        <v>1500</v>
      </c>
      <c r="T31" s="1">
        <v>1350</v>
      </c>
      <c r="U31" s="1">
        <v>900</v>
      </c>
      <c r="V31" s="1">
        <v>675</v>
      </c>
      <c r="W31" s="1">
        <v>607.5</v>
      </c>
    </row>
    <row r="32" spans="1:23" x14ac:dyDescent="0.25">
      <c r="A32" s="4" t="s">
        <v>29</v>
      </c>
      <c r="B32" s="4" t="s">
        <v>36</v>
      </c>
      <c r="C32" s="4" t="s">
        <v>31</v>
      </c>
      <c r="D32" s="4" t="s">
        <v>52</v>
      </c>
      <c r="E32" s="4" t="s">
        <v>36</v>
      </c>
      <c r="F32" s="13"/>
      <c r="G32" s="13"/>
      <c r="H32" s="1"/>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676.64217672057055</v>
      </c>
      <c r="G34" s="1">
        <v>583.08402464491451</v>
      </c>
      <c r="H34" s="1">
        <v>540.92390238294649</v>
      </c>
      <c r="I34" s="1">
        <v>673.09702408899159</v>
      </c>
      <c r="J34" s="1">
        <v>567.55461288020865</v>
      </c>
      <c r="K34" s="1">
        <v>525.43640238294643</v>
      </c>
      <c r="L34" s="1">
        <v>5634.7067245165445</v>
      </c>
      <c r="M34" s="1">
        <v>3926.1419453920275</v>
      </c>
      <c r="N34" s="1">
        <v>3521.7779103337598</v>
      </c>
      <c r="O34" s="1">
        <v>5242.3727995449826</v>
      </c>
      <c r="P34" s="1">
        <v>3595.4011490325588</v>
      </c>
      <c r="Q34" s="1">
        <v>3359.89491033376</v>
      </c>
      <c r="R34" s="1">
        <v>2118.0108249184982</v>
      </c>
      <c r="S34" s="1">
        <v>1386.3215809119779</v>
      </c>
      <c r="T34" s="1">
        <v>1257.573044416868</v>
      </c>
      <c r="U34" s="1">
        <v>366.43222029404296</v>
      </c>
      <c r="V34" s="1">
        <v>330.03125154404296</v>
      </c>
      <c r="W34" s="1">
        <v>283.42388789037693</v>
      </c>
    </row>
    <row r="35" spans="1:23" x14ac:dyDescent="0.25">
      <c r="A35" s="4"/>
      <c r="B35" s="4"/>
      <c r="C35" s="4"/>
      <c r="D35" s="20" t="s">
        <v>329</v>
      </c>
      <c r="E35" s="4"/>
      <c r="F35" s="14">
        <v>19</v>
      </c>
      <c r="G35" s="14">
        <v>17</v>
      </c>
      <c r="H35" s="14">
        <v>16</v>
      </c>
      <c r="I35" s="14">
        <v>19</v>
      </c>
      <c r="J35" s="14">
        <v>17</v>
      </c>
      <c r="K35" s="14">
        <v>16</v>
      </c>
      <c r="L35" s="14">
        <v>16</v>
      </c>
      <c r="M35" s="14">
        <v>14</v>
      </c>
      <c r="N35" s="14">
        <v>13</v>
      </c>
      <c r="O35" s="14">
        <v>17</v>
      </c>
      <c r="P35" s="14">
        <v>15</v>
      </c>
      <c r="Q35" s="14">
        <v>13</v>
      </c>
      <c r="R35" s="14">
        <v>6</v>
      </c>
      <c r="S35" s="14">
        <v>5</v>
      </c>
      <c r="T35" s="14">
        <v>5</v>
      </c>
      <c r="U35" s="14">
        <v>8</v>
      </c>
      <c r="V35" s="14">
        <v>8</v>
      </c>
      <c r="W35" s="14">
        <v>8</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775</v>
      </c>
      <c r="G37" s="16">
        <v>825</v>
      </c>
      <c r="H37" s="16">
        <v>825</v>
      </c>
      <c r="I37" s="16">
        <v>771.66052500000001</v>
      </c>
      <c r="J37" s="16">
        <v>720</v>
      </c>
      <c r="K37" s="16">
        <v>720</v>
      </c>
      <c r="L37" s="16">
        <v>8752.361574999999</v>
      </c>
      <c r="M37" s="16">
        <v>4820.7</v>
      </c>
      <c r="N37" s="16">
        <v>4820.7</v>
      </c>
      <c r="O37" s="16">
        <v>6881.889259999999</v>
      </c>
      <c r="P37" s="16">
        <v>3013.7999999999997</v>
      </c>
      <c r="Q37" s="16">
        <v>3920.7</v>
      </c>
      <c r="R37" s="16">
        <v>3000</v>
      </c>
      <c r="S37" s="16"/>
      <c r="T37" s="16"/>
      <c r="U37" s="16">
        <v>130</v>
      </c>
      <c r="V37" s="16">
        <v>130</v>
      </c>
      <c r="W37" s="16">
        <v>130</v>
      </c>
    </row>
    <row r="38" spans="1:23" x14ac:dyDescent="0.25">
      <c r="A38" s="12"/>
      <c r="B38" s="4"/>
      <c r="C38" s="4" t="s">
        <v>36</v>
      </c>
      <c r="D38" s="4" t="s">
        <v>329</v>
      </c>
      <c r="E38" s="4"/>
      <c r="F38" s="17">
        <v>4</v>
      </c>
      <c r="G38" s="17">
        <v>2</v>
      </c>
      <c r="H38" s="17">
        <v>2</v>
      </c>
      <c r="I38" s="17">
        <v>4</v>
      </c>
      <c r="J38" s="17">
        <v>2</v>
      </c>
      <c r="K38" s="17">
        <v>2</v>
      </c>
      <c r="L38" s="17">
        <v>4</v>
      </c>
      <c r="M38" s="17">
        <v>2</v>
      </c>
      <c r="N38" s="17">
        <v>2</v>
      </c>
      <c r="O38" s="17">
        <v>5</v>
      </c>
      <c r="P38" s="17">
        <v>3</v>
      </c>
      <c r="Q38" s="17">
        <v>2</v>
      </c>
      <c r="R38" s="17">
        <v>1</v>
      </c>
      <c r="S38" s="17">
        <v>0</v>
      </c>
      <c r="T38" s="17">
        <v>0</v>
      </c>
      <c r="U38" s="17">
        <v>2</v>
      </c>
      <c r="V38" s="17">
        <v>2</v>
      </c>
      <c r="W38" s="17">
        <v>2</v>
      </c>
    </row>
    <row r="39" spans="1:23" x14ac:dyDescent="0.25">
      <c r="A39" s="12">
        <f>COUNTIF($E$3:$E$32,"M")</f>
        <v>8</v>
      </c>
      <c r="B39" s="4" t="s">
        <v>324</v>
      </c>
      <c r="C39" s="4" t="s">
        <v>37</v>
      </c>
      <c r="D39" s="4" t="s">
        <v>330</v>
      </c>
      <c r="E39" s="4"/>
      <c r="F39" s="1">
        <v>696.01456454549304</v>
      </c>
      <c r="G39" s="1">
        <v>587.87977475761045</v>
      </c>
      <c r="H39" s="1">
        <v>521.89571319700246</v>
      </c>
      <c r="I39" s="1">
        <v>696.01456454549304</v>
      </c>
      <c r="J39" s="1">
        <v>587.87977475761045</v>
      </c>
      <c r="K39" s="1">
        <v>521.89571319700246</v>
      </c>
      <c r="L39" s="1">
        <v>4235.027641940811</v>
      </c>
      <c r="M39" s="1">
        <v>3711.5248777467295</v>
      </c>
      <c r="N39" s="1">
        <v>3003.54614608472</v>
      </c>
      <c r="O39" s="1">
        <v>4235.027641940811</v>
      </c>
      <c r="P39" s="1">
        <v>3711.5248777467295</v>
      </c>
      <c r="Q39" s="1">
        <v>3003.54614608472</v>
      </c>
      <c r="R39" s="1">
        <v>2182.4574495109873</v>
      </c>
      <c r="S39" s="1">
        <v>1964.2117045598884</v>
      </c>
      <c r="T39" s="1">
        <v>1855.0888320843392</v>
      </c>
      <c r="U39" s="1">
        <v>150</v>
      </c>
      <c r="V39" s="1">
        <v>150</v>
      </c>
      <c r="W39" s="1">
        <v>112.5</v>
      </c>
    </row>
    <row r="40" spans="1:23" x14ac:dyDescent="0.25">
      <c r="A40" s="12"/>
      <c r="B40" s="4"/>
      <c r="C40" s="4" t="s">
        <v>37</v>
      </c>
      <c r="D40" s="4" t="s">
        <v>329</v>
      </c>
      <c r="E40" s="4"/>
      <c r="F40" s="17">
        <v>6</v>
      </c>
      <c r="G40" s="17">
        <v>6</v>
      </c>
      <c r="H40" s="17">
        <v>6</v>
      </c>
      <c r="I40" s="17">
        <v>6</v>
      </c>
      <c r="J40" s="17">
        <v>6</v>
      </c>
      <c r="K40" s="17">
        <v>6</v>
      </c>
      <c r="L40" s="17">
        <v>4</v>
      </c>
      <c r="M40" s="17">
        <v>4</v>
      </c>
      <c r="N40" s="17">
        <v>4</v>
      </c>
      <c r="O40" s="17">
        <v>4</v>
      </c>
      <c r="P40" s="17">
        <v>4</v>
      </c>
      <c r="Q40" s="17">
        <v>4</v>
      </c>
      <c r="R40" s="17">
        <v>1</v>
      </c>
      <c r="S40" s="17">
        <v>1</v>
      </c>
      <c r="T40" s="17">
        <v>1</v>
      </c>
      <c r="U40" s="17">
        <v>1</v>
      </c>
      <c r="V40" s="17">
        <v>1</v>
      </c>
      <c r="W40" s="17">
        <v>1</v>
      </c>
    </row>
    <row r="41" spans="1:23" x14ac:dyDescent="0.25">
      <c r="A41" s="12">
        <f>COUNTIF($E$3:$E$32,"L")</f>
        <v>11</v>
      </c>
      <c r="B41" s="4" t="s">
        <v>324</v>
      </c>
      <c r="C41" s="4" t="s">
        <v>38</v>
      </c>
      <c r="D41" s="4" t="s">
        <v>330</v>
      </c>
      <c r="E41" s="4"/>
      <c r="F41" s="1">
        <v>620.01266337976494</v>
      </c>
      <c r="G41" s="1">
        <v>526.12775226865369</v>
      </c>
      <c r="H41" s="1">
        <v>484.17601986814111</v>
      </c>
      <c r="I41" s="1">
        <v>614.01266337976494</v>
      </c>
      <c r="J41" s="1">
        <v>520.12775226865369</v>
      </c>
      <c r="K41" s="1">
        <v>479.45101986814115</v>
      </c>
      <c r="L41" s="1">
        <v>4775.7188405626821</v>
      </c>
      <c r="M41" s="1">
        <v>3809.8109655626822</v>
      </c>
      <c r="N41" s="1">
        <v>3446.7897499999999</v>
      </c>
      <c r="O41" s="1">
        <v>4721.3475905626819</v>
      </c>
      <c r="P41" s="1">
        <v>3755.439715562683</v>
      </c>
      <c r="Q41" s="1">
        <v>3403.2927500000001</v>
      </c>
      <c r="R41" s="1">
        <v>1881.401875</v>
      </c>
      <c r="S41" s="1">
        <v>1241.84905</v>
      </c>
      <c r="T41" s="1">
        <v>1108.1940975</v>
      </c>
      <c r="U41" s="1">
        <v>504.29155247046873</v>
      </c>
      <c r="V41" s="1">
        <v>446.05000247046871</v>
      </c>
      <c r="W41" s="1">
        <v>378.97822062460307</v>
      </c>
    </row>
    <row r="42" spans="1:23" x14ac:dyDescent="0.25">
      <c r="A42" s="4"/>
      <c r="B42" s="4"/>
      <c r="C42" s="4" t="s">
        <v>38</v>
      </c>
      <c r="D42" s="4" t="s">
        <v>329</v>
      </c>
      <c r="E42" s="4"/>
      <c r="F42" s="17">
        <v>9</v>
      </c>
      <c r="G42" s="17">
        <v>9</v>
      </c>
      <c r="H42" s="17">
        <v>8</v>
      </c>
      <c r="I42" s="17">
        <v>9</v>
      </c>
      <c r="J42" s="17">
        <v>9</v>
      </c>
      <c r="K42" s="17">
        <v>8</v>
      </c>
      <c r="L42" s="17">
        <v>8</v>
      </c>
      <c r="M42" s="17">
        <v>8</v>
      </c>
      <c r="N42" s="17">
        <v>7</v>
      </c>
      <c r="O42" s="17">
        <v>8</v>
      </c>
      <c r="P42" s="17">
        <v>8</v>
      </c>
      <c r="Q42" s="17">
        <v>7</v>
      </c>
      <c r="R42" s="17">
        <v>4</v>
      </c>
      <c r="S42" s="17">
        <v>4</v>
      </c>
      <c r="T42" s="17">
        <v>4</v>
      </c>
      <c r="U42" s="17">
        <v>5</v>
      </c>
      <c r="V42" s="17">
        <v>5</v>
      </c>
      <c r="W42" s="17">
        <v>5</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666.17552843550459</v>
      </c>
      <c r="G44" s="1">
        <v>535.41578740632542</v>
      </c>
      <c r="H44" s="1">
        <v>454.92824381271441</v>
      </c>
      <c r="I44" s="1">
        <v>679.14299207186821</v>
      </c>
      <c r="J44" s="13">
        <v>530.01578740632544</v>
      </c>
      <c r="K44" s="13">
        <v>451.14824381271427</v>
      </c>
      <c r="L44" s="1">
        <v>5346.9954867763245</v>
      </c>
      <c r="M44" s="1">
        <v>4110.3593901096574</v>
      </c>
      <c r="N44" s="1">
        <v>3404.0792038154309</v>
      </c>
      <c r="O44" s="1">
        <v>5303.4984867763242</v>
      </c>
      <c r="P44" s="1">
        <v>4062.0293901096575</v>
      </c>
      <c r="Q44" s="1">
        <v>3370.2482038154312</v>
      </c>
      <c r="R44" s="1">
        <v>1941.6129899021976</v>
      </c>
      <c r="S44" s="1">
        <v>1386.3215809119779</v>
      </c>
      <c r="T44" s="1">
        <v>1257.573044416868</v>
      </c>
      <c r="U44" s="1">
        <v>580.36444058808593</v>
      </c>
      <c r="V44" s="1">
        <v>507.56250308808592</v>
      </c>
      <c r="W44" s="1">
        <v>423.72277578075386</v>
      </c>
    </row>
    <row r="45" spans="1:23" x14ac:dyDescent="0.25">
      <c r="A45" s="12"/>
      <c r="B45" s="4"/>
      <c r="C45" s="4" t="s">
        <v>52</v>
      </c>
      <c r="D45" s="4" t="s">
        <v>329</v>
      </c>
      <c r="E45" s="4"/>
      <c r="F45" s="17">
        <v>11</v>
      </c>
      <c r="G45" s="17">
        <v>10</v>
      </c>
      <c r="H45" s="17">
        <v>10</v>
      </c>
      <c r="I45" s="17">
        <v>11</v>
      </c>
      <c r="J45" s="18">
        <v>10</v>
      </c>
      <c r="K45" s="18">
        <v>10</v>
      </c>
      <c r="L45" s="17">
        <v>10</v>
      </c>
      <c r="M45" s="17">
        <v>9</v>
      </c>
      <c r="N45" s="17">
        <v>9</v>
      </c>
      <c r="O45" s="17">
        <v>10</v>
      </c>
      <c r="P45" s="17">
        <v>9</v>
      </c>
      <c r="Q45" s="17">
        <v>9</v>
      </c>
      <c r="R45" s="17">
        <v>5</v>
      </c>
      <c r="S45" s="17">
        <v>5</v>
      </c>
      <c r="T45" s="17">
        <v>5</v>
      </c>
      <c r="U45" s="17">
        <v>4</v>
      </c>
      <c r="V45" s="17">
        <v>4</v>
      </c>
      <c r="W45" s="17">
        <v>4</v>
      </c>
    </row>
    <row r="46" spans="1:23" x14ac:dyDescent="0.25">
      <c r="A46" s="12">
        <f>COUNTIF($D$3:$D$32,"CC")</f>
        <v>5</v>
      </c>
      <c r="B46" s="4" t="s">
        <v>324</v>
      </c>
      <c r="C46" s="4" t="s">
        <v>40</v>
      </c>
      <c r="D46" s="4" t="s">
        <v>330</v>
      </c>
      <c r="E46" s="4"/>
      <c r="F46" s="1">
        <v>635.0676362250731</v>
      </c>
      <c r="G46" s="1">
        <v>630.09018163343069</v>
      </c>
      <c r="H46" s="1">
        <v>825</v>
      </c>
      <c r="I46" s="1">
        <v>582.5676362250731</v>
      </c>
      <c r="J46" s="13">
        <v>560.09018163343069</v>
      </c>
      <c r="K46" s="13">
        <v>720</v>
      </c>
      <c r="L46" s="1">
        <v>7371.3381811253648</v>
      </c>
      <c r="M46" s="1">
        <v>3614.2509081671537</v>
      </c>
      <c r="N46" s="1">
        <v>4820.7</v>
      </c>
      <c r="O46" s="1">
        <v>6921.3381811253648</v>
      </c>
      <c r="P46" s="1">
        <v>3014.2509081671537</v>
      </c>
      <c r="Q46" s="1">
        <v>3920.7</v>
      </c>
      <c r="R46" s="1">
        <v>3000</v>
      </c>
      <c r="S46" s="1"/>
      <c r="T46" s="1"/>
      <c r="U46" s="1">
        <v>130</v>
      </c>
      <c r="V46" s="1">
        <v>130</v>
      </c>
      <c r="W46" s="1">
        <v>130</v>
      </c>
    </row>
    <row r="47" spans="1:23" x14ac:dyDescent="0.25">
      <c r="A47" s="12"/>
      <c r="B47" s="4"/>
      <c r="C47" s="4" t="s">
        <v>40</v>
      </c>
      <c r="D47" s="4" t="s">
        <v>329</v>
      </c>
      <c r="E47" s="4"/>
      <c r="F47" s="17">
        <v>4</v>
      </c>
      <c r="G47" s="17">
        <v>3</v>
      </c>
      <c r="H47" s="17">
        <v>2</v>
      </c>
      <c r="I47" s="17">
        <v>4</v>
      </c>
      <c r="J47" s="18">
        <v>3</v>
      </c>
      <c r="K47" s="18">
        <v>2</v>
      </c>
      <c r="L47" s="17">
        <v>4</v>
      </c>
      <c r="M47" s="17">
        <v>3</v>
      </c>
      <c r="N47" s="17">
        <v>2</v>
      </c>
      <c r="O47" s="17">
        <v>4</v>
      </c>
      <c r="P47" s="17">
        <v>3</v>
      </c>
      <c r="Q47" s="17">
        <v>2</v>
      </c>
      <c r="R47" s="17">
        <v>1</v>
      </c>
      <c r="S47" s="17">
        <v>0</v>
      </c>
      <c r="T47" s="17">
        <v>0</v>
      </c>
      <c r="U47" s="17">
        <v>2</v>
      </c>
      <c r="V47" s="17">
        <v>2</v>
      </c>
      <c r="W47" s="17">
        <v>2</v>
      </c>
    </row>
    <row r="48" spans="1:23" x14ac:dyDescent="0.25">
      <c r="A48" s="12">
        <f>COUNTIF($D$3:$D$32,"CR")</f>
        <v>5</v>
      </c>
      <c r="B48" s="4" t="s">
        <v>324</v>
      </c>
      <c r="C48" s="4" t="s">
        <v>41</v>
      </c>
      <c r="D48" s="4" t="s">
        <v>330</v>
      </c>
      <c r="E48" s="4"/>
      <c r="F48" s="1">
        <v>775</v>
      </c>
      <c r="G48" s="1">
        <v>740</v>
      </c>
      <c r="H48" s="1">
        <v>633.75</v>
      </c>
      <c r="I48" s="1">
        <v>775</v>
      </c>
      <c r="J48" s="13">
        <v>740</v>
      </c>
      <c r="K48" s="13">
        <v>633.75</v>
      </c>
      <c r="L48" s="1">
        <v>3600</v>
      </c>
      <c r="M48" s="1">
        <v>3565</v>
      </c>
      <c r="N48" s="1">
        <v>2752.5</v>
      </c>
      <c r="O48" s="1">
        <v>2800</v>
      </c>
      <c r="P48" s="1">
        <v>2776.6666666666665</v>
      </c>
      <c r="Q48" s="1">
        <v>2752.5</v>
      </c>
      <c r="R48" s="1"/>
      <c r="S48" s="1"/>
      <c r="T48" s="1"/>
      <c r="U48" s="1">
        <v>175</v>
      </c>
      <c r="V48" s="1">
        <v>175</v>
      </c>
      <c r="W48" s="1">
        <v>156.25</v>
      </c>
    </row>
    <row r="49" spans="1:23" x14ac:dyDescent="0.25">
      <c r="A49" s="12"/>
      <c r="B49" s="4"/>
      <c r="C49" s="4" t="s">
        <v>41</v>
      </c>
      <c r="D49" s="4" t="s">
        <v>329</v>
      </c>
      <c r="E49" s="4"/>
      <c r="F49" s="17">
        <v>2</v>
      </c>
      <c r="G49" s="17">
        <v>2</v>
      </c>
      <c r="H49" s="17">
        <v>2</v>
      </c>
      <c r="I49" s="17">
        <v>2</v>
      </c>
      <c r="J49" s="18">
        <v>2</v>
      </c>
      <c r="K49" s="18">
        <v>2</v>
      </c>
      <c r="L49" s="17">
        <v>2</v>
      </c>
      <c r="M49" s="17">
        <v>2</v>
      </c>
      <c r="N49" s="17">
        <v>2</v>
      </c>
      <c r="O49" s="17">
        <v>3</v>
      </c>
      <c r="P49" s="17">
        <v>3</v>
      </c>
      <c r="Q49" s="17">
        <v>2</v>
      </c>
      <c r="R49" s="17">
        <v>0</v>
      </c>
      <c r="S49" s="17">
        <v>0</v>
      </c>
      <c r="T49" s="17">
        <v>0</v>
      </c>
      <c r="U49" s="17">
        <v>2</v>
      </c>
      <c r="V49" s="17">
        <v>2</v>
      </c>
      <c r="W49" s="17">
        <v>2</v>
      </c>
    </row>
    <row r="50" spans="1:23" x14ac:dyDescent="0.25">
      <c r="A50" s="12">
        <f>COUNTIF($D$3:$D$32,"Hybr")</f>
        <v>3</v>
      </c>
      <c r="B50" s="4" t="s">
        <v>324</v>
      </c>
      <c r="C50" s="4" t="s">
        <v>42</v>
      </c>
      <c r="D50" s="4" t="s">
        <v>330</v>
      </c>
      <c r="E50" s="4"/>
      <c r="F50" s="1">
        <v>719</v>
      </c>
      <c r="G50" s="1">
        <v>594</v>
      </c>
      <c r="H50" s="1">
        <v>594</v>
      </c>
      <c r="I50" s="1">
        <v>719</v>
      </c>
      <c r="J50" s="13">
        <v>594</v>
      </c>
      <c r="K50" s="13">
        <v>594</v>
      </c>
      <c r="L50" s="1"/>
      <c r="M50" s="1"/>
      <c r="N50" s="1"/>
      <c r="O50" s="1"/>
      <c r="P50" s="1"/>
      <c r="Q50" s="1"/>
      <c r="R50" s="1"/>
      <c r="S50" s="1"/>
      <c r="T50" s="1"/>
      <c r="U50" s="1"/>
      <c r="V50" s="1"/>
      <c r="W50" s="1"/>
    </row>
    <row r="51" spans="1:23" x14ac:dyDescent="0.25">
      <c r="A51" s="4"/>
      <c r="B51" s="4"/>
      <c r="C51" s="4" t="s">
        <v>42</v>
      </c>
      <c r="D51" s="4" t="s">
        <v>329</v>
      </c>
      <c r="E51" s="4"/>
      <c r="F51" s="17">
        <v>2</v>
      </c>
      <c r="G51" s="17">
        <v>2</v>
      </c>
      <c r="H51" s="17">
        <v>2</v>
      </c>
      <c r="I51" s="17">
        <v>2</v>
      </c>
      <c r="J51" s="18">
        <v>2</v>
      </c>
      <c r="K51" s="18">
        <v>2</v>
      </c>
      <c r="L51" s="17">
        <v>0</v>
      </c>
      <c r="M51" s="17">
        <v>0</v>
      </c>
      <c r="N51" s="17">
        <v>0</v>
      </c>
      <c r="O51" s="17">
        <v>0</v>
      </c>
      <c r="P51" s="17">
        <v>0</v>
      </c>
      <c r="Q51" s="17">
        <v>0</v>
      </c>
      <c r="R51" s="17">
        <v>0</v>
      </c>
      <c r="S51" s="17">
        <v>0</v>
      </c>
      <c r="T51" s="17">
        <v>0</v>
      </c>
      <c r="U51" s="17">
        <v>0</v>
      </c>
      <c r="V51" s="17">
        <v>0</v>
      </c>
      <c r="W51" s="17">
        <v>0</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613.91272704178834</v>
      </c>
      <c r="G53" s="1">
        <v>530.51590880223546</v>
      </c>
      <c r="H53" s="1">
        <v>501.76239770644696</v>
      </c>
      <c r="I53" s="1">
        <v>628.17693704178851</v>
      </c>
      <c r="J53" s="1">
        <v>523.76590880223546</v>
      </c>
      <c r="K53" s="1">
        <v>496.36239770644704</v>
      </c>
      <c r="L53" s="1">
        <v>7137.1141463573513</v>
      </c>
      <c r="M53" s="1">
        <v>4350.8705449002919</v>
      </c>
      <c r="N53" s="1">
        <v>4145.7749999999996</v>
      </c>
      <c r="O53" s="1">
        <v>7074.9755749287806</v>
      </c>
      <c r="P53" s="1">
        <v>4263.8765449002922</v>
      </c>
      <c r="Q53" s="1">
        <v>4069.6552499999998</v>
      </c>
      <c r="R53" s="1">
        <v>1740.75</v>
      </c>
      <c r="S53" s="1">
        <v>1091.6666666666667</v>
      </c>
      <c r="T53" s="1">
        <v>941.66666666666663</v>
      </c>
      <c r="U53" s="1">
        <v>685.5422541174479</v>
      </c>
      <c r="V53" s="1">
        <v>610.5422541174479</v>
      </c>
      <c r="W53" s="1">
        <v>502.06633854100511</v>
      </c>
    </row>
    <row r="54" spans="1:23" x14ac:dyDescent="0.25">
      <c r="A54" s="4"/>
      <c r="B54" s="4"/>
      <c r="C54" s="4" t="s">
        <v>30</v>
      </c>
      <c r="D54" s="4" t="s">
        <v>329</v>
      </c>
      <c r="E54" s="4"/>
      <c r="F54" s="17">
        <v>10</v>
      </c>
      <c r="G54" s="17">
        <v>8</v>
      </c>
      <c r="H54" s="17">
        <v>7</v>
      </c>
      <c r="I54" s="17">
        <v>10</v>
      </c>
      <c r="J54" s="17">
        <v>8</v>
      </c>
      <c r="K54" s="17">
        <v>7</v>
      </c>
      <c r="L54" s="17">
        <v>7</v>
      </c>
      <c r="M54" s="17">
        <v>5</v>
      </c>
      <c r="N54" s="17">
        <v>4</v>
      </c>
      <c r="O54" s="17">
        <v>7</v>
      </c>
      <c r="P54" s="17">
        <v>5</v>
      </c>
      <c r="Q54" s="17">
        <v>4</v>
      </c>
      <c r="R54" s="17">
        <v>4</v>
      </c>
      <c r="S54" s="17">
        <v>3</v>
      </c>
      <c r="T54" s="17">
        <v>3</v>
      </c>
      <c r="U54" s="17">
        <v>3</v>
      </c>
      <c r="V54" s="17">
        <v>3</v>
      </c>
      <c r="W54" s="17">
        <v>3</v>
      </c>
    </row>
    <row r="55" spans="1:23" x14ac:dyDescent="0.25">
      <c r="A55" s="12">
        <f>COUNTIF($C$3:$C$32,"SaaS")</f>
        <v>8</v>
      </c>
      <c r="B55" s="4" t="s">
        <v>324</v>
      </c>
      <c r="C55" s="4" t="s">
        <v>31</v>
      </c>
      <c r="D55" s="4" t="s">
        <v>330</v>
      </c>
      <c r="E55" s="4"/>
      <c r="F55" s="1">
        <v>647.02184681823951</v>
      </c>
      <c r="G55" s="1">
        <v>547.31966213641567</v>
      </c>
      <c r="H55" s="1">
        <v>501.46856979550364</v>
      </c>
      <c r="I55" s="1">
        <v>594.52184681823951</v>
      </c>
      <c r="J55" s="1">
        <v>494.81966213641562</v>
      </c>
      <c r="K55" s="1">
        <v>448.96856979550364</v>
      </c>
      <c r="L55" s="1">
        <v>4110.027641940811</v>
      </c>
      <c r="M55" s="1">
        <v>3586.5248777467295</v>
      </c>
      <c r="N55" s="1">
        <v>3284.79614608472</v>
      </c>
      <c r="O55" s="1">
        <v>3168.0221135526485</v>
      </c>
      <c r="P55" s="1">
        <v>2749.2199021973838</v>
      </c>
      <c r="Q55" s="1">
        <v>2834.79614608472</v>
      </c>
      <c r="R55" s="1">
        <v>2182.4574495109873</v>
      </c>
      <c r="S55" s="1">
        <v>1964.2117045598884</v>
      </c>
      <c r="T55" s="1">
        <v>1855.0888320843392</v>
      </c>
      <c r="U55" s="1">
        <v>100</v>
      </c>
      <c r="V55" s="1">
        <v>100</v>
      </c>
      <c r="W55" s="1">
        <v>100</v>
      </c>
    </row>
    <row r="56" spans="1:23" x14ac:dyDescent="0.25">
      <c r="A56" s="4"/>
      <c r="B56" s="4"/>
      <c r="C56" s="4" t="s">
        <v>31</v>
      </c>
      <c r="D56" s="4" t="s">
        <v>329</v>
      </c>
      <c r="E56" s="4"/>
      <c r="F56" s="17">
        <v>4</v>
      </c>
      <c r="G56" s="17">
        <v>4</v>
      </c>
      <c r="H56" s="17">
        <v>4</v>
      </c>
      <c r="I56" s="17">
        <v>4</v>
      </c>
      <c r="J56" s="17">
        <v>4</v>
      </c>
      <c r="K56" s="17">
        <v>4</v>
      </c>
      <c r="L56" s="17">
        <v>4</v>
      </c>
      <c r="M56" s="17">
        <v>4</v>
      </c>
      <c r="N56" s="17">
        <v>4</v>
      </c>
      <c r="O56" s="17">
        <v>5</v>
      </c>
      <c r="P56" s="17">
        <v>5</v>
      </c>
      <c r="Q56" s="17">
        <v>4</v>
      </c>
      <c r="R56" s="17">
        <v>1</v>
      </c>
      <c r="S56" s="17">
        <v>1</v>
      </c>
      <c r="T56" s="17">
        <v>1</v>
      </c>
      <c r="U56" s="17">
        <v>1</v>
      </c>
      <c r="V56" s="17">
        <v>1</v>
      </c>
      <c r="W56" s="17">
        <v>1</v>
      </c>
    </row>
    <row r="57" spans="1:23" x14ac:dyDescent="0.25">
      <c r="A57" s="12">
        <f>COUNTIF($C$3:$C$32,"HW")</f>
        <v>8</v>
      </c>
      <c r="B57" s="4" t="s">
        <v>324</v>
      </c>
      <c r="C57" s="4" t="s">
        <v>32</v>
      </c>
      <c r="D57" s="4" t="s">
        <v>330</v>
      </c>
      <c r="E57" s="4"/>
      <c r="F57" s="1">
        <v>825.79734000000008</v>
      </c>
      <c r="G57" s="1">
        <v>695.80449999999996</v>
      </c>
      <c r="H57" s="1">
        <v>627.31427499999995</v>
      </c>
      <c r="I57" s="1">
        <v>825.79734000000008</v>
      </c>
      <c r="J57" s="1">
        <v>695.80449999999996</v>
      </c>
      <c r="K57" s="1">
        <v>627.31427499999995</v>
      </c>
      <c r="L57" s="1">
        <v>4751.0796</v>
      </c>
      <c r="M57" s="1">
        <v>3773.107</v>
      </c>
      <c r="N57" s="1">
        <v>3212.1656499999999</v>
      </c>
      <c r="O57" s="1">
        <v>4751.0796</v>
      </c>
      <c r="P57" s="1">
        <v>3773.107</v>
      </c>
      <c r="Q57" s="1">
        <v>3212.1656499999999</v>
      </c>
      <c r="R57" s="1">
        <v>3562.6075000000005</v>
      </c>
      <c r="S57" s="1">
        <v>1692.3962000000001</v>
      </c>
      <c r="T57" s="1">
        <v>1607.77639</v>
      </c>
      <c r="U57" s="1">
        <v>193.70775</v>
      </c>
      <c r="V57" s="1">
        <v>177.1558125</v>
      </c>
      <c r="W57" s="1">
        <v>165.29802187500002</v>
      </c>
    </row>
    <row r="58" spans="1:23" x14ac:dyDescent="0.25">
      <c r="A58" s="4"/>
      <c r="B58" s="4"/>
      <c r="C58" s="4" t="s">
        <v>32</v>
      </c>
      <c r="D58" s="4" t="s">
        <v>329</v>
      </c>
      <c r="E58" s="4"/>
      <c r="F58" s="17">
        <v>5</v>
      </c>
      <c r="G58" s="17">
        <v>5</v>
      </c>
      <c r="H58" s="17">
        <v>5</v>
      </c>
      <c r="I58" s="17">
        <v>5</v>
      </c>
      <c r="J58" s="17">
        <v>5</v>
      </c>
      <c r="K58" s="17">
        <v>5</v>
      </c>
      <c r="L58" s="17">
        <v>5</v>
      </c>
      <c r="M58" s="17">
        <v>5</v>
      </c>
      <c r="N58" s="17">
        <v>5</v>
      </c>
      <c r="O58" s="17">
        <v>5</v>
      </c>
      <c r="P58" s="17">
        <v>5</v>
      </c>
      <c r="Q58" s="17">
        <v>5</v>
      </c>
      <c r="R58" s="17">
        <v>1</v>
      </c>
      <c r="S58" s="17">
        <v>1</v>
      </c>
      <c r="T58" s="17">
        <v>1</v>
      </c>
      <c r="U58" s="17">
        <v>4</v>
      </c>
      <c r="V58" s="17">
        <v>4</v>
      </c>
      <c r="W58" s="17">
        <v>4</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747.60873872729576</v>
      </c>
      <c r="G60" s="1">
        <v>669.03483106820784</v>
      </c>
      <c r="H60" s="1">
        <v>605.48428489775188</v>
      </c>
      <c r="I60" s="1">
        <v>740.87294872729581</v>
      </c>
      <c r="J60" s="1">
        <v>636.03483106820784</v>
      </c>
      <c r="K60" s="1">
        <v>574.50928489775174</v>
      </c>
      <c r="L60" s="1">
        <v>7410.319608470405</v>
      </c>
      <c r="M60" s="1">
        <v>5053.4165851644866</v>
      </c>
      <c r="N60" s="1">
        <v>4260.6140973898137</v>
      </c>
      <c r="O60" s="1">
        <v>6471.9540964181388</v>
      </c>
      <c r="P60" s="1">
        <v>4183.6470729981311</v>
      </c>
      <c r="Q60" s="1">
        <v>3909.8675973898135</v>
      </c>
      <c r="R60" s="1">
        <v>2060.8191498369956</v>
      </c>
      <c r="S60" s="1">
        <v>1482.1058522799442</v>
      </c>
      <c r="T60" s="1">
        <v>1277.5444160421696</v>
      </c>
      <c r="U60" s="1">
        <v>286.66666666666669</v>
      </c>
      <c r="V60" s="1">
        <v>286.66666666666669</v>
      </c>
      <c r="W60" s="1">
        <v>226.66666666666666</v>
      </c>
    </row>
    <row r="61" spans="1:23" x14ac:dyDescent="0.25">
      <c r="A61" s="4"/>
      <c r="B61" s="4"/>
      <c r="C61" s="4" t="s">
        <v>36</v>
      </c>
      <c r="D61" s="4" t="s">
        <v>329</v>
      </c>
      <c r="E61" s="4"/>
      <c r="F61" s="17">
        <v>10</v>
      </c>
      <c r="G61" s="17">
        <v>8</v>
      </c>
      <c r="H61" s="17">
        <v>8</v>
      </c>
      <c r="I61" s="17">
        <v>10</v>
      </c>
      <c r="J61" s="17">
        <v>8</v>
      </c>
      <c r="K61" s="17">
        <v>8</v>
      </c>
      <c r="L61" s="17">
        <v>8</v>
      </c>
      <c r="M61" s="17">
        <v>6</v>
      </c>
      <c r="N61" s="17">
        <v>6</v>
      </c>
      <c r="O61" s="17">
        <v>9</v>
      </c>
      <c r="P61" s="17">
        <v>7</v>
      </c>
      <c r="Q61" s="17">
        <v>6</v>
      </c>
      <c r="R61" s="17">
        <v>3</v>
      </c>
      <c r="S61" s="17">
        <v>2</v>
      </c>
      <c r="T61" s="17">
        <v>2</v>
      </c>
      <c r="U61" s="17">
        <v>3</v>
      </c>
      <c r="V61" s="17">
        <v>3</v>
      </c>
      <c r="W61" s="17">
        <v>3</v>
      </c>
    </row>
    <row r="62" spans="1:23" x14ac:dyDescent="0.25">
      <c r="A62" s="12">
        <f>COUNTIF($B$3:$B$32,"M")</f>
        <v>6</v>
      </c>
      <c r="B62" s="4" t="s">
        <v>324</v>
      </c>
      <c r="C62" s="4" t="s">
        <v>37</v>
      </c>
      <c r="D62" s="4" t="s">
        <v>330</v>
      </c>
      <c r="E62" s="4"/>
      <c r="F62" s="1">
        <v>446.75684830009737</v>
      </c>
      <c r="G62" s="13">
        <v>380.09018163343075</v>
      </c>
      <c r="H62" s="1">
        <v>420</v>
      </c>
      <c r="I62" s="1">
        <v>446.75684830009737</v>
      </c>
      <c r="J62" s="1">
        <v>380.09018163343075</v>
      </c>
      <c r="K62" s="1">
        <v>420</v>
      </c>
      <c r="L62" s="1">
        <v>3400.4509081671536</v>
      </c>
      <c r="M62" s="1">
        <v>2800.4509081671536</v>
      </c>
      <c r="N62" s="1">
        <v>3390</v>
      </c>
      <c r="O62" s="1">
        <v>3400.4509081671536</v>
      </c>
      <c r="P62" s="1">
        <v>2800.4509081671536</v>
      </c>
      <c r="Q62" s="1">
        <v>3390</v>
      </c>
      <c r="R62" s="1">
        <v>2000</v>
      </c>
      <c r="S62" s="1">
        <v>1500</v>
      </c>
      <c r="T62" s="1">
        <v>1350</v>
      </c>
      <c r="U62" s="1">
        <v>900</v>
      </c>
      <c r="V62" s="1">
        <v>675</v>
      </c>
      <c r="W62" s="1">
        <v>607.5</v>
      </c>
    </row>
    <row r="63" spans="1:23" x14ac:dyDescent="0.25">
      <c r="A63" s="4"/>
      <c r="B63" s="4"/>
      <c r="C63" s="4" t="s">
        <v>37</v>
      </c>
      <c r="D63" s="4" t="s">
        <v>329</v>
      </c>
      <c r="E63" s="4"/>
      <c r="F63" s="17">
        <v>3</v>
      </c>
      <c r="G63" s="17">
        <v>3</v>
      </c>
      <c r="H63" s="17">
        <v>2</v>
      </c>
      <c r="I63" s="17">
        <v>3</v>
      </c>
      <c r="J63" s="17">
        <v>3</v>
      </c>
      <c r="K63" s="17">
        <v>2</v>
      </c>
      <c r="L63" s="17">
        <v>3</v>
      </c>
      <c r="M63" s="17">
        <v>3</v>
      </c>
      <c r="N63" s="17">
        <v>2</v>
      </c>
      <c r="O63" s="17">
        <v>3</v>
      </c>
      <c r="P63" s="17">
        <v>3</v>
      </c>
      <c r="Q63" s="17">
        <v>2</v>
      </c>
      <c r="R63" s="17">
        <v>1</v>
      </c>
      <c r="S63" s="17">
        <v>1</v>
      </c>
      <c r="T63" s="17">
        <v>1</v>
      </c>
      <c r="U63" s="17">
        <v>1</v>
      </c>
      <c r="V63" s="17">
        <v>1</v>
      </c>
      <c r="W63" s="17">
        <v>1</v>
      </c>
    </row>
    <row r="64" spans="1:23" x14ac:dyDescent="0.25">
      <c r="A64" s="12">
        <f>COUNTIF($B$3:$B$32,"L")</f>
        <v>7</v>
      </c>
      <c r="B64" s="4" t="s">
        <v>324</v>
      </c>
      <c r="C64" s="4" t="s">
        <v>38</v>
      </c>
      <c r="D64" s="4" t="s">
        <v>330</v>
      </c>
      <c r="E64" s="4"/>
      <c r="F64" s="1">
        <v>673.30723758626527</v>
      </c>
      <c r="G64" s="1">
        <v>569.97987091959862</v>
      </c>
      <c r="H64" s="1">
        <v>495.15135982418815</v>
      </c>
      <c r="I64" s="1">
        <v>673.30723758626527</v>
      </c>
      <c r="J64" s="1">
        <v>569.97987091959862</v>
      </c>
      <c r="K64" s="1">
        <v>495.15135982418815</v>
      </c>
      <c r="L64" s="1">
        <v>4134.2795999999998</v>
      </c>
      <c r="M64" s="1">
        <v>3248.8270000000002</v>
      </c>
      <c r="N64" s="1">
        <v>2687.8856500000002</v>
      </c>
      <c r="O64" s="1">
        <v>4134.2795999999998</v>
      </c>
      <c r="P64" s="1">
        <v>3248.8270000000002</v>
      </c>
      <c r="Q64" s="1">
        <v>2687.8856500000002</v>
      </c>
      <c r="R64" s="1">
        <v>2262.80375</v>
      </c>
      <c r="S64" s="1">
        <v>1233.6981000000001</v>
      </c>
      <c r="T64" s="1">
        <v>1191.388195</v>
      </c>
      <c r="U64" s="1">
        <v>292.86444058808593</v>
      </c>
      <c r="V64" s="1">
        <v>276.31250308808592</v>
      </c>
      <c r="W64" s="1">
        <v>244.97277578075386</v>
      </c>
    </row>
    <row r="65" spans="1:23" x14ac:dyDescent="0.25">
      <c r="A65" s="4"/>
      <c r="B65" s="4"/>
      <c r="C65" s="4" t="s">
        <v>38</v>
      </c>
      <c r="D65" s="4" t="s">
        <v>329</v>
      </c>
      <c r="E65" s="4"/>
      <c r="F65" s="17">
        <v>6</v>
      </c>
      <c r="G65" s="17">
        <v>6</v>
      </c>
      <c r="H65" s="17">
        <v>6</v>
      </c>
      <c r="I65" s="17">
        <v>6</v>
      </c>
      <c r="J65" s="17">
        <v>6</v>
      </c>
      <c r="K65" s="17">
        <v>6</v>
      </c>
      <c r="L65" s="17">
        <v>5</v>
      </c>
      <c r="M65" s="17">
        <v>5</v>
      </c>
      <c r="N65" s="17">
        <v>5</v>
      </c>
      <c r="O65" s="17">
        <v>5</v>
      </c>
      <c r="P65" s="17">
        <v>5</v>
      </c>
      <c r="Q65" s="17">
        <v>5</v>
      </c>
      <c r="R65" s="17">
        <v>2</v>
      </c>
      <c r="S65" s="17">
        <v>2</v>
      </c>
      <c r="T65" s="17">
        <v>2</v>
      </c>
      <c r="U65" s="17">
        <v>4</v>
      </c>
      <c r="V65" s="17">
        <v>4</v>
      </c>
      <c r="W65" s="17">
        <v>4</v>
      </c>
    </row>
  </sheetData>
  <mergeCells count="6">
    <mergeCell ref="U1:W1"/>
    <mergeCell ref="F1:H1"/>
    <mergeCell ref="I1:K1"/>
    <mergeCell ref="L1:N1"/>
    <mergeCell ref="O1:Q1"/>
    <mergeCell ref="R1:T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pane xSplit="1" ySplit="2" topLeftCell="B3" activePane="bottomRight" state="frozen"/>
      <selection pane="topRight" activeCell="D1" sqref="D1"/>
      <selection pane="bottomLeft" activeCell="A7" sqref="A7"/>
      <selection pane="bottomRight"/>
    </sheetView>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37.5"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48.75"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c r="G3" s="1"/>
      <c r="H3" s="1"/>
      <c r="I3" s="1"/>
      <c r="J3" s="1"/>
      <c r="K3" s="1"/>
      <c r="L3" s="1"/>
      <c r="M3" s="1"/>
      <c r="N3" s="1"/>
      <c r="O3" s="1"/>
      <c r="P3" s="1"/>
      <c r="Q3" s="1"/>
      <c r="R3" s="1"/>
      <c r="S3" s="1"/>
      <c r="T3" s="1"/>
      <c r="U3" s="1"/>
      <c r="V3" s="1"/>
      <c r="W3" s="1"/>
    </row>
    <row r="4" spans="1:23" x14ac:dyDescent="0.25">
      <c r="A4" s="4" t="s">
        <v>1</v>
      </c>
      <c r="B4" s="4" t="s">
        <v>36</v>
      </c>
      <c r="C4" s="4" t="s">
        <v>30</v>
      </c>
      <c r="D4" s="4" t="s">
        <v>52</v>
      </c>
      <c r="E4" s="4" t="s">
        <v>38</v>
      </c>
      <c r="F4" s="1">
        <v>600</v>
      </c>
      <c r="G4" s="1">
        <v>600</v>
      </c>
      <c r="H4" s="1">
        <v>420</v>
      </c>
      <c r="I4" s="1">
        <v>546</v>
      </c>
      <c r="J4" s="1">
        <v>546</v>
      </c>
      <c r="K4" s="1">
        <v>382.2</v>
      </c>
      <c r="L4" s="1">
        <v>4833</v>
      </c>
      <c r="M4" s="1">
        <v>4833</v>
      </c>
      <c r="N4" s="1">
        <v>3383.1</v>
      </c>
      <c r="O4" s="1">
        <v>4398.03</v>
      </c>
      <c r="P4" s="1">
        <v>4398.03</v>
      </c>
      <c r="Q4" s="1">
        <v>3078.6210000000001</v>
      </c>
      <c r="R4" s="1">
        <v>1000</v>
      </c>
      <c r="S4" s="1">
        <v>1000</v>
      </c>
      <c r="T4" s="1">
        <v>700</v>
      </c>
      <c r="U4" s="1">
        <v>600</v>
      </c>
      <c r="V4" s="1">
        <v>600</v>
      </c>
      <c r="W4" s="1">
        <v>420</v>
      </c>
    </row>
    <row r="5" spans="1:23" x14ac:dyDescent="0.25">
      <c r="A5" s="4" t="s">
        <v>2</v>
      </c>
      <c r="B5" s="4" t="s">
        <v>38</v>
      </c>
      <c r="C5" s="4" t="s">
        <v>30</v>
      </c>
      <c r="D5" s="4" t="s">
        <v>52</v>
      </c>
      <c r="E5" s="4" t="s">
        <v>38</v>
      </c>
      <c r="F5" s="1">
        <v>800.90181633430723</v>
      </c>
      <c r="G5" s="1">
        <v>680.76654388416114</v>
      </c>
      <c r="H5" s="1">
        <v>680.76654388416114</v>
      </c>
      <c r="I5" s="1">
        <v>1361.5330877683223</v>
      </c>
      <c r="J5" s="1">
        <v>1161.3076336847455</v>
      </c>
      <c r="K5" s="1">
        <v>1161.3076336847455</v>
      </c>
      <c r="L5" s="1"/>
      <c r="M5" s="1"/>
      <c r="N5" s="1"/>
      <c r="O5" s="1"/>
      <c r="P5" s="1"/>
      <c r="Q5" s="1"/>
      <c r="R5" s="1">
        <v>2883.2465388035062</v>
      </c>
      <c r="S5" s="1">
        <v>2632.5642702908681</v>
      </c>
      <c r="T5" s="1">
        <v>2632.5642702908681</v>
      </c>
      <c r="U5" s="1">
        <v>473.33297345357556</v>
      </c>
      <c r="V5" s="1">
        <v>421.27435539184563</v>
      </c>
      <c r="W5" s="1">
        <v>421.27435539184563</v>
      </c>
    </row>
    <row r="6" spans="1:23" x14ac:dyDescent="0.25">
      <c r="A6" s="4" t="s">
        <v>3</v>
      </c>
      <c r="B6" s="4" t="s">
        <v>36</v>
      </c>
      <c r="C6" s="4" t="s">
        <v>30</v>
      </c>
      <c r="D6" s="4" t="s">
        <v>52</v>
      </c>
      <c r="E6" s="4" t="s">
        <v>36</v>
      </c>
      <c r="F6" s="1">
        <v>800</v>
      </c>
      <c r="G6" s="1"/>
      <c r="H6" s="1"/>
      <c r="I6" s="1">
        <v>996.64210000000003</v>
      </c>
      <c r="J6" s="1"/>
      <c r="K6" s="1"/>
      <c r="L6" s="1">
        <v>6725.4463000000005</v>
      </c>
      <c r="M6" s="1"/>
      <c r="N6" s="1"/>
      <c r="O6" s="1">
        <v>6725.4463000000005</v>
      </c>
      <c r="P6" s="1"/>
      <c r="Q6" s="1"/>
      <c r="R6" s="1"/>
      <c r="S6" s="1"/>
      <c r="T6" s="1"/>
      <c r="U6" s="1"/>
      <c r="V6" s="1"/>
      <c r="W6" s="1"/>
    </row>
    <row r="7" spans="1:23" x14ac:dyDescent="0.25">
      <c r="A7" s="4" t="s">
        <v>4</v>
      </c>
      <c r="B7" s="4" t="s">
        <v>36</v>
      </c>
      <c r="C7" s="4" t="s">
        <v>30</v>
      </c>
      <c r="D7" s="4" t="s">
        <v>52</v>
      </c>
      <c r="E7" s="4" t="s">
        <v>38</v>
      </c>
      <c r="F7" s="13"/>
      <c r="G7" s="1"/>
      <c r="H7" s="1"/>
      <c r="I7" s="1"/>
      <c r="J7" s="1"/>
      <c r="K7" s="1"/>
      <c r="L7" s="1"/>
      <c r="M7" s="1"/>
      <c r="N7" s="1"/>
      <c r="O7" s="1"/>
      <c r="P7" s="1"/>
      <c r="Q7" s="1"/>
      <c r="R7" s="1"/>
      <c r="S7" s="1"/>
      <c r="T7" s="1"/>
      <c r="U7" s="1"/>
      <c r="V7" s="1"/>
      <c r="W7" s="1"/>
    </row>
    <row r="8" spans="1:23" x14ac:dyDescent="0.25">
      <c r="A8" s="4" t="s">
        <v>5</v>
      </c>
      <c r="B8" s="4" t="s">
        <v>37</v>
      </c>
      <c r="C8" s="4" t="s">
        <v>31</v>
      </c>
      <c r="D8" s="4" t="s">
        <v>52</v>
      </c>
      <c r="E8" s="4" t="s">
        <v>37</v>
      </c>
      <c r="F8" s="1">
        <v>350</v>
      </c>
      <c r="G8" s="1">
        <v>350</v>
      </c>
      <c r="H8" s="1">
        <v>350</v>
      </c>
      <c r="I8" s="1">
        <v>350</v>
      </c>
      <c r="J8" s="1">
        <v>350</v>
      </c>
      <c r="K8" s="1">
        <v>350</v>
      </c>
      <c r="L8" s="1">
        <v>2500</v>
      </c>
      <c r="M8" s="1">
        <v>2500</v>
      </c>
      <c r="N8" s="1">
        <v>2500</v>
      </c>
      <c r="O8" s="1">
        <v>2500</v>
      </c>
      <c r="P8" s="1">
        <v>2500</v>
      </c>
      <c r="Q8" s="1">
        <v>2500</v>
      </c>
      <c r="R8" s="13"/>
      <c r="S8" s="13"/>
      <c r="T8" s="13"/>
      <c r="U8" s="13"/>
      <c r="V8" s="13"/>
      <c r="W8" s="13"/>
    </row>
    <row r="9" spans="1:23" x14ac:dyDescent="0.25">
      <c r="A9" s="4" t="s">
        <v>6</v>
      </c>
      <c r="B9" s="4" t="s">
        <v>36</v>
      </c>
      <c r="C9" s="4" t="s">
        <v>31</v>
      </c>
      <c r="D9" s="4" t="s">
        <v>41</v>
      </c>
      <c r="E9" s="4" t="s">
        <v>36</v>
      </c>
      <c r="F9" s="1"/>
      <c r="G9" s="1"/>
      <c r="H9" s="1"/>
      <c r="I9" s="1"/>
      <c r="J9" s="1"/>
      <c r="K9" s="1"/>
      <c r="L9" s="1"/>
      <c r="M9" s="1"/>
      <c r="N9" s="1"/>
      <c r="O9" s="1">
        <v>1200</v>
      </c>
      <c r="P9" s="1">
        <v>1200</v>
      </c>
      <c r="Q9" s="1"/>
      <c r="R9" s="1"/>
      <c r="S9" s="1"/>
      <c r="T9" s="1"/>
      <c r="U9" s="1"/>
      <c r="V9" s="1"/>
      <c r="W9" s="1"/>
    </row>
    <row r="10" spans="1:23" x14ac:dyDescent="0.25">
      <c r="A10" s="4" t="s">
        <v>7</v>
      </c>
      <c r="B10" s="4" t="s">
        <v>36</v>
      </c>
      <c r="C10" s="4" t="s">
        <v>30</v>
      </c>
      <c r="D10" s="4" t="s">
        <v>42</v>
      </c>
      <c r="E10" s="4" t="s">
        <v>37</v>
      </c>
      <c r="F10" s="1"/>
      <c r="G10" s="1"/>
      <c r="H10" s="1"/>
      <c r="I10" s="1"/>
      <c r="J10" s="1"/>
      <c r="K10" s="1"/>
      <c r="L10" s="1"/>
      <c r="M10" s="1"/>
      <c r="N10" s="1"/>
      <c r="O10" s="1"/>
      <c r="P10" s="1"/>
      <c r="Q10" s="1"/>
      <c r="R10" s="1"/>
      <c r="S10" s="1"/>
      <c r="T10" s="1"/>
      <c r="U10" s="1"/>
      <c r="V10" s="1"/>
      <c r="W10" s="1"/>
    </row>
    <row r="11" spans="1:23" x14ac:dyDescent="0.25">
      <c r="A11" s="4" t="s">
        <v>8</v>
      </c>
      <c r="B11" s="4" t="s">
        <v>36</v>
      </c>
      <c r="C11" s="4" t="s">
        <v>30</v>
      </c>
      <c r="D11" s="4" t="s">
        <v>40</v>
      </c>
      <c r="E11" s="4" t="s">
        <v>36</v>
      </c>
      <c r="F11" s="1">
        <v>600</v>
      </c>
      <c r="G11" s="1"/>
      <c r="H11" s="1"/>
      <c r="I11" s="1">
        <v>600</v>
      </c>
      <c r="J11" s="1"/>
      <c r="K11" s="1"/>
      <c r="L11" s="1">
        <v>18000</v>
      </c>
      <c r="M11" s="1"/>
      <c r="N11" s="1"/>
      <c r="O11" s="1">
        <v>18000</v>
      </c>
      <c r="P11" s="1"/>
      <c r="Q11" s="1"/>
      <c r="R11" s="1">
        <v>3000</v>
      </c>
      <c r="S11" s="1"/>
      <c r="T11" s="1"/>
      <c r="U11" s="1"/>
      <c r="V11" s="1"/>
      <c r="W11" s="1"/>
    </row>
    <row r="12" spans="1:23" x14ac:dyDescent="0.25">
      <c r="A12" s="4" t="s">
        <v>9</v>
      </c>
      <c r="B12" s="4" t="s">
        <v>37</v>
      </c>
      <c r="C12" s="4" t="s">
        <v>30</v>
      </c>
      <c r="D12" s="4" t="s">
        <v>52</v>
      </c>
      <c r="E12" s="4" t="s">
        <v>38</v>
      </c>
      <c r="F12" s="1"/>
      <c r="G12" s="1"/>
      <c r="H12" s="1"/>
      <c r="I12" s="1"/>
      <c r="J12" s="1"/>
      <c r="K12" s="1"/>
      <c r="L12" s="1"/>
      <c r="M12" s="1"/>
      <c r="N12" s="1"/>
      <c r="O12" s="1"/>
      <c r="P12" s="1"/>
      <c r="Q12" s="1"/>
      <c r="R12" s="1"/>
      <c r="S12" s="1"/>
      <c r="T12" s="1"/>
      <c r="U12" s="1"/>
      <c r="V12" s="1"/>
      <c r="W12" s="1"/>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c r="G15" s="1"/>
      <c r="H15" s="1"/>
      <c r="I15" s="1"/>
      <c r="J15" s="1"/>
      <c r="K15" s="1"/>
      <c r="L15" s="1"/>
      <c r="M15" s="1"/>
      <c r="N15" s="1"/>
      <c r="O15" s="1"/>
      <c r="P15" s="1"/>
      <c r="Q15" s="1"/>
      <c r="R15" s="1"/>
      <c r="S15" s="1"/>
      <c r="T15" s="1"/>
      <c r="U15" s="1"/>
      <c r="V15" s="1"/>
      <c r="W15" s="1"/>
    </row>
    <row r="16" spans="1:23" x14ac:dyDescent="0.25">
      <c r="A16" s="4" t="s">
        <v>13</v>
      </c>
      <c r="B16" s="4" t="s">
        <v>36</v>
      </c>
      <c r="C16" s="4" t="s">
        <v>31</v>
      </c>
      <c r="D16" s="4" t="s">
        <v>52</v>
      </c>
      <c r="E16" s="4" t="s">
        <v>37</v>
      </c>
      <c r="F16" s="1"/>
      <c r="G16" s="1"/>
      <c r="H16" s="1"/>
      <c r="I16" s="1"/>
      <c r="J16" s="1"/>
      <c r="K16" s="1"/>
      <c r="L16" s="1"/>
      <c r="M16" s="1"/>
      <c r="N16" s="1"/>
      <c r="O16" s="1"/>
      <c r="P16" s="1"/>
      <c r="Q16" s="1"/>
      <c r="R16" s="1"/>
      <c r="S16" s="1"/>
      <c r="T16" s="1"/>
      <c r="U16" s="1"/>
      <c r="V16" s="1"/>
      <c r="W16" s="1"/>
    </row>
    <row r="17" spans="1:23" x14ac:dyDescent="0.25">
      <c r="A17" s="4" t="s">
        <v>14</v>
      </c>
      <c r="B17" s="4" t="s">
        <v>38</v>
      </c>
      <c r="C17" s="4" t="s">
        <v>32</v>
      </c>
      <c r="D17" s="4" t="s">
        <v>52</v>
      </c>
      <c r="E17" s="4" t="s">
        <v>38</v>
      </c>
      <c r="F17" s="1"/>
      <c r="G17" s="1"/>
      <c r="H17" s="1"/>
      <c r="I17" s="1"/>
      <c r="J17" s="1"/>
      <c r="K17" s="1"/>
      <c r="L17" s="1"/>
      <c r="M17" s="1"/>
      <c r="N17" s="1"/>
      <c r="O17" s="1"/>
      <c r="P17" s="1"/>
      <c r="Q17" s="1"/>
      <c r="R17" s="1"/>
      <c r="S17" s="1"/>
      <c r="T17" s="1"/>
      <c r="U17" s="1"/>
      <c r="V17" s="1"/>
      <c r="W17" s="1"/>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c r="V18" s="1"/>
      <c r="W18" s="1"/>
    </row>
    <row r="19" spans="1:23" x14ac:dyDescent="0.25">
      <c r="A19" s="4" t="s">
        <v>16</v>
      </c>
      <c r="B19" s="4" t="s">
        <v>36</v>
      </c>
      <c r="C19" s="4" t="s">
        <v>31</v>
      </c>
      <c r="D19" s="4" t="s">
        <v>52</v>
      </c>
      <c r="E19" s="4" t="s">
        <v>37</v>
      </c>
      <c r="F19" s="1">
        <v>800</v>
      </c>
      <c r="G19" s="1">
        <v>480</v>
      </c>
      <c r="H19" s="1">
        <v>336</v>
      </c>
      <c r="I19" s="1">
        <v>800</v>
      </c>
      <c r="J19" s="1">
        <v>480</v>
      </c>
      <c r="K19" s="1">
        <v>336</v>
      </c>
      <c r="L19" s="1">
        <v>4500</v>
      </c>
      <c r="M19" s="1">
        <v>2700</v>
      </c>
      <c r="N19" s="1">
        <v>1889.9999999999998</v>
      </c>
      <c r="O19" s="1">
        <v>4500</v>
      </c>
      <c r="P19" s="1">
        <v>2700</v>
      </c>
      <c r="Q19" s="1">
        <v>1889.9999999999998</v>
      </c>
      <c r="R19" s="1"/>
      <c r="S19" s="1"/>
      <c r="T19" s="1"/>
      <c r="U19" s="1"/>
      <c r="V19" s="1"/>
      <c r="W19" s="1"/>
    </row>
    <row r="20" spans="1:23" x14ac:dyDescent="0.25">
      <c r="A20" s="4" t="s">
        <v>17</v>
      </c>
      <c r="B20" s="19" t="s">
        <v>37</v>
      </c>
      <c r="C20" s="4" t="s">
        <v>30</v>
      </c>
      <c r="D20" s="4" t="s">
        <v>40</v>
      </c>
      <c r="E20" s="4" t="s">
        <v>38</v>
      </c>
      <c r="F20" s="1">
        <v>160.18036326686143</v>
      </c>
      <c r="G20" s="1">
        <v>160.18036326686143</v>
      </c>
      <c r="H20" s="1"/>
      <c r="I20" s="1">
        <v>160.18036326686143</v>
      </c>
      <c r="J20" s="1">
        <v>160.18036326686143</v>
      </c>
      <c r="K20" s="1"/>
      <c r="L20" s="1">
        <v>680.76654388416114</v>
      </c>
      <c r="M20" s="1">
        <v>680.76654388416114</v>
      </c>
      <c r="N20" s="1"/>
      <c r="O20" s="1">
        <v>680.76654388416114</v>
      </c>
      <c r="P20" s="1">
        <v>680.76654388416114</v>
      </c>
      <c r="Q20" s="1"/>
      <c r="R20" s="1"/>
      <c r="S20" s="1"/>
      <c r="T20" s="1"/>
      <c r="U20" s="1"/>
      <c r="V20" s="1"/>
      <c r="W20" s="1"/>
    </row>
    <row r="21" spans="1:23" x14ac:dyDescent="0.25">
      <c r="A21" s="4" t="s">
        <v>18</v>
      </c>
      <c r="B21" s="4" t="s">
        <v>38</v>
      </c>
      <c r="C21" s="4" t="s">
        <v>30</v>
      </c>
      <c r="D21" s="4" t="s">
        <v>52</v>
      </c>
      <c r="E21" s="4" t="s">
        <v>38</v>
      </c>
      <c r="F21" s="1">
        <v>150</v>
      </c>
      <c r="G21" s="1">
        <v>130</v>
      </c>
      <c r="H21" s="1">
        <v>130</v>
      </c>
      <c r="I21" s="1">
        <v>150</v>
      </c>
      <c r="J21" s="1">
        <v>130</v>
      </c>
      <c r="K21" s="1">
        <v>130</v>
      </c>
      <c r="L21" s="1">
        <v>1200</v>
      </c>
      <c r="M21" s="1">
        <v>1020</v>
      </c>
      <c r="N21" s="1">
        <v>1020</v>
      </c>
      <c r="O21" s="1">
        <v>1200</v>
      </c>
      <c r="P21" s="1">
        <v>1020</v>
      </c>
      <c r="Q21" s="1">
        <v>1020</v>
      </c>
      <c r="R21" s="1">
        <v>963</v>
      </c>
      <c r="S21" s="1">
        <v>775</v>
      </c>
      <c r="T21" s="1">
        <v>775</v>
      </c>
      <c r="U21" s="1"/>
      <c r="V21" s="1"/>
      <c r="W21" s="1"/>
    </row>
    <row r="22" spans="1:23" x14ac:dyDescent="0.25">
      <c r="A22" s="4" t="s">
        <v>19</v>
      </c>
      <c r="B22" s="4" t="s">
        <v>36</v>
      </c>
      <c r="C22" s="4" t="s">
        <v>31</v>
      </c>
      <c r="D22" s="4" t="s">
        <v>52</v>
      </c>
      <c r="E22" s="4" t="s">
        <v>36</v>
      </c>
      <c r="F22" s="1"/>
      <c r="G22" s="1"/>
      <c r="H22" s="1"/>
      <c r="I22" s="1"/>
      <c r="J22" s="1"/>
      <c r="K22" s="1"/>
      <c r="L22" s="1"/>
      <c r="M22" s="1"/>
      <c r="N22" s="1"/>
      <c r="O22" s="1"/>
      <c r="P22" s="1"/>
      <c r="Q22" s="1"/>
      <c r="R22" s="1"/>
      <c r="S22" s="1"/>
      <c r="T22" s="1"/>
      <c r="U22" s="1"/>
      <c r="V22" s="1"/>
      <c r="W22" s="1"/>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c r="G24" s="1"/>
      <c r="H24" s="1"/>
      <c r="I24" s="1"/>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c r="G25" s="1"/>
      <c r="H25" s="1"/>
      <c r="I25" s="1"/>
      <c r="J25" s="1"/>
      <c r="K25" s="1"/>
      <c r="L25" s="1"/>
      <c r="M25" s="1"/>
      <c r="N25" s="1"/>
      <c r="O25" s="1"/>
      <c r="P25" s="1"/>
      <c r="Q25" s="1"/>
      <c r="R25" s="1"/>
      <c r="S25" s="1"/>
      <c r="T25" s="1"/>
      <c r="U25" s="1"/>
      <c r="V25" s="1"/>
      <c r="W25" s="1"/>
    </row>
    <row r="26" spans="1:23" x14ac:dyDescent="0.25">
      <c r="A26" s="4" t="s">
        <v>23</v>
      </c>
      <c r="B26" s="4" t="s">
        <v>36</v>
      </c>
      <c r="C26" s="4" t="s">
        <v>30</v>
      </c>
      <c r="D26" s="4" t="s">
        <v>41</v>
      </c>
      <c r="E26" s="4" t="s">
        <v>36</v>
      </c>
      <c r="F26" s="1"/>
      <c r="G26" s="1"/>
      <c r="H26" s="1"/>
      <c r="I26" s="1"/>
      <c r="J26" s="1"/>
      <c r="K26" s="1"/>
      <c r="L26" s="1"/>
      <c r="M26" s="1"/>
      <c r="N26" s="1"/>
      <c r="O26" s="1"/>
      <c r="P26" s="1"/>
      <c r="Q26" s="1"/>
      <c r="R26" s="1"/>
      <c r="S26" s="1"/>
      <c r="T26" s="1"/>
      <c r="U26" s="1"/>
      <c r="V26" s="1"/>
      <c r="W26" s="1"/>
    </row>
    <row r="27" spans="1:23" x14ac:dyDescent="0.25">
      <c r="A27" s="4" t="s">
        <v>24</v>
      </c>
      <c r="B27" s="4" t="s">
        <v>38</v>
      </c>
      <c r="C27" s="4" t="s">
        <v>32</v>
      </c>
      <c r="D27" s="4" t="s">
        <v>52</v>
      </c>
      <c r="E27" s="4" t="s">
        <v>38</v>
      </c>
      <c r="F27" s="1">
        <v>700</v>
      </c>
      <c r="G27" s="1">
        <v>450</v>
      </c>
      <c r="H27" s="1">
        <v>350</v>
      </c>
      <c r="I27" s="1">
        <v>700</v>
      </c>
      <c r="J27" s="1">
        <v>450</v>
      </c>
      <c r="K27" s="1">
        <v>350</v>
      </c>
      <c r="L27" s="1">
        <v>7000</v>
      </c>
      <c r="M27" s="1">
        <v>4500</v>
      </c>
      <c r="N27" s="1">
        <v>3500</v>
      </c>
      <c r="O27" s="1">
        <v>7000</v>
      </c>
      <c r="P27" s="1">
        <v>4500</v>
      </c>
      <c r="Q27" s="1">
        <v>3500</v>
      </c>
      <c r="R27" s="1"/>
      <c r="S27" s="1"/>
      <c r="T27" s="1"/>
      <c r="U27" s="1"/>
      <c r="V27" s="1"/>
      <c r="W27" s="1"/>
    </row>
    <row r="28" spans="1:23" x14ac:dyDescent="0.25">
      <c r="A28" s="4" t="s">
        <v>25</v>
      </c>
      <c r="B28" s="4" t="s">
        <v>38</v>
      </c>
      <c r="C28" s="4" t="s">
        <v>32</v>
      </c>
      <c r="D28" s="4" t="s">
        <v>41</v>
      </c>
      <c r="E28" s="4" t="s">
        <v>38</v>
      </c>
      <c r="F28" s="1">
        <v>300</v>
      </c>
      <c r="G28" s="1">
        <v>270</v>
      </c>
      <c r="H28" s="1">
        <v>270</v>
      </c>
      <c r="I28" s="1">
        <v>300</v>
      </c>
      <c r="J28" s="1">
        <v>270</v>
      </c>
      <c r="K28" s="1">
        <v>270</v>
      </c>
      <c r="L28" s="1">
        <v>300</v>
      </c>
      <c r="M28" s="1">
        <v>270</v>
      </c>
      <c r="N28" s="1">
        <v>270</v>
      </c>
      <c r="O28" s="1">
        <v>300</v>
      </c>
      <c r="P28" s="1">
        <v>270</v>
      </c>
      <c r="Q28" s="1">
        <v>270</v>
      </c>
      <c r="R28" s="1"/>
      <c r="S28" s="1"/>
      <c r="T28" s="1"/>
      <c r="U28" s="1">
        <v>200</v>
      </c>
      <c r="V28" s="1">
        <v>200</v>
      </c>
      <c r="W28" s="1">
        <v>200</v>
      </c>
    </row>
    <row r="29" spans="1:23" x14ac:dyDescent="0.25">
      <c r="A29" s="4" t="s">
        <v>26</v>
      </c>
      <c r="B29" s="4" t="s">
        <v>37</v>
      </c>
      <c r="C29" s="4" t="s">
        <v>32</v>
      </c>
      <c r="D29" s="4" t="s">
        <v>41</v>
      </c>
      <c r="E29" s="4" t="s">
        <v>36</v>
      </c>
      <c r="F29" s="1"/>
      <c r="G29" s="1"/>
      <c r="H29" s="1"/>
      <c r="I29" s="1"/>
      <c r="J29" s="1"/>
      <c r="K29" s="1"/>
      <c r="L29" s="1"/>
      <c r="M29" s="1"/>
      <c r="N29" s="1"/>
      <c r="O29" s="1"/>
      <c r="P29" s="1"/>
      <c r="Q29" s="1"/>
      <c r="R29" s="1"/>
      <c r="S29" s="1"/>
      <c r="T29" s="1"/>
      <c r="U29" s="1"/>
      <c r="V29" s="1"/>
      <c r="W29" s="1"/>
    </row>
    <row r="30" spans="1:23" x14ac:dyDescent="0.25">
      <c r="A30" s="4" t="s">
        <v>27</v>
      </c>
      <c r="B30" s="4" t="s">
        <v>38</v>
      </c>
      <c r="C30" s="4" t="s">
        <v>32</v>
      </c>
      <c r="D30" s="4" t="s">
        <v>52</v>
      </c>
      <c r="E30" s="4" t="s">
        <v>38</v>
      </c>
      <c r="F30" s="1">
        <v>878.98670000000004</v>
      </c>
      <c r="G30" s="1">
        <v>439.28316666666666</v>
      </c>
      <c r="H30" s="1">
        <v>417.31900833333333</v>
      </c>
      <c r="I30" s="1">
        <v>878.98670000000004</v>
      </c>
      <c r="J30" s="1">
        <v>439.28316666666666</v>
      </c>
      <c r="K30" s="1">
        <v>417.31900833333333</v>
      </c>
      <c r="L30" s="1">
        <v>5271.3980000000001</v>
      </c>
      <c r="M30" s="1">
        <v>2635.6990000000001</v>
      </c>
      <c r="N30" s="1">
        <v>2503.9140500000003</v>
      </c>
      <c r="O30" s="1">
        <v>5271.3980000000001</v>
      </c>
      <c r="P30" s="1">
        <v>2635.6990000000001</v>
      </c>
      <c r="Q30" s="1">
        <v>2503.9140500000003</v>
      </c>
      <c r="R30" s="1">
        <v>3562.6075000000005</v>
      </c>
      <c r="S30" s="1">
        <v>1359.4658000000002</v>
      </c>
      <c r="T30" s="1">
        <v>1291.49251</v>
      </c>
      <c r="U30" s="1">
        <v>264.83100000000002</v>
      </c>
      <c r="V30" s="1">
        <v>172.14015000000001</v>
      </c>
      <c r="W30" s="1">
        <v>163.5331425</v>
      </c>
    </row>
    <row r="31" spans="1:23" x14ac:dyDescent="0.25">
      <c r="A31" s="4" t="s">
        <v>28</v>
      </c>
      <c r="B31" s="4" t="s">
        <v>37</v>
      </c>
      <c r="C31" s="4" t="s">
        <v>30</v>
      </c>
      <c r="D31" s="4" t="s">
        <v>52</v>
      </c>
      <c r="E31" s="4" t="s">
        <v>38</v>
      </c>
      <c r="F31" s="1">
        <v>800</v>
      </c>
      <c r="G31" s="1">
        <v>480</v>
      </c>
      <c r="H31" s="1">
        <v>432</v>
      </c>
      <c r="I31" s="1">
        <v>800</v>
      </c>
      <c r="J31" s="1">
        <v>480</v>
      </c>
      <c r="K31" s="1">
        <v>432</v>
      </c>
      <c r="L31" s="1">
        <v>6000</v>
      </c>
      <c r="M31" s="1">
        <v>3300.0000000000005</v>
      </c>
      <c r="N31" s="1">
        <v>2970.0000000000005</v>
      </c>
      <c r="O31" s="1">
        <v>6000</v>
      </c>
      <c r="P31" s="1">
        <v>3300.0000000000005</v>
      </c>
      <c r="Q31" s="1">
        <v>2970.0000000000005</v>
      </c>
      <c r="R31" s="1">
        <v>2000</v>
      </c>
      <c r="S31" s="1">
        <v>1200</v>
      </c>
      <c r="T31" s="1">
        <v>1080</v>
      </c>
      <c r="U31" s="1">
        <v>900</v>
      </c>
      <c r="V31" s="1">
        <v>540</v>
      </c>
      <c r="W31" s="1">
        <v>486</v>
      </c>
    </row>
    <row r="32" spans="1:23" x14ac:dyDescent="0.25">
      <c r="A32" s="4" t="s">
        <v>29</v>
      </c>
      <c r="B32" s="4" t="s">
        <v>36</v>
      </c>
      <c r="C32" s="4" t="s">
        <v>31</v>
      </c>
      <c r="D32" s="4" t="s">
        <v>52</v>
      </c>
      <c r="E32" s="4" t="s">
        <v>36</v>
      </c>
      <c r="F32" s="13"/>
      <c r="G32" s="13"/>
      <c r="H32" s="1"/>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632.67125864007789</v>
      </c>
      <c r="G34" s="1">
        <v>503.09462106289925</v>
      </c>
      <c r="H34" s="1">
        <v>472.79879601812451</v>
      </c>
      <c r="I34" s="1">
        <v>665.55615006901223</v>
      </c>
      <c r="J34" s="1">
        <v>519.75162797063649</v>
      </c>
      <c r="K34" s="1">
        <v>492.19388683483982</v>
      </c>
      <c r="L34" s="1">
        <v>5271.0436317060103</v>
      </c>
      <c r="M34" s="1">
        <v>3215.0721286570133</v>
      </c>
      <c r="N34" s="1">
        <v>2959.4012772727274</v>
      </c>
      <c r="O34" s="1">
        <v>4850.6427229256105</v>
      </c>
      <c r="P34" s="1">
        <v>2888.1458110680123</v>
      </c>
      <c r="Q34" s="1">
        <v>2768.0850045454545</v>
      </c>
      <c r="R34" s="1">
        <v>2234.809006467251</v>
      </c>
      <c r="S34" s="1">
        <v>1393.4060140581737</v>
      </c>
      <c r="T34" s="1">
        <v>1295.8113560581737</v>
      </c>
      <c r="U34" s="1">
        <v>384.02342477908223</v>
      </c>
      <c r="V34" s="1">
        <v>311.91635791312081</v>
      </c>
      <c r="W34" s="1">
        <v>271.90107112740651</v>
      </c>
    </row>
    <row r="35" spans="1:23" x14ac:dyDescent="0.25">
      <c r="A35" s="4"/>
      <c r="B35" s="4"/>
      <c r="C35" s="4"/>
      <c r="D35" s="20" t="s">
        <v>329</v>
      </c>
      <c r="E35" s="4"/>
      <c r="F35" s="14">
        <v>15</v>
      </c>
      <c r="G35" s="14">
        <v>13</v>
      </c>
      <c r="H35" s="14">
        <v>12</v>
      </c>
      <c r="I35" s="14">
        <v>15</v>
      </c>
      <c r="J35" s="14">
        <v>13</v>
      </c>
      <c r="K35" s="14">
        <v>12</v>
      </c>
      <c r="L35" s="14">
        <v>14</v>
      </c>
      <c r="M35" s="14">
        <v>12</v>
      </c>
      <c r="N35" s="14">
        <v>11</v>
      </c>
      <c r="O35" s="14">
        <v>15</v>
      </c>
      <c r="P35" s="14">
        <v>13</v>
      </c>
      <c r="Q35" s="14">
        <v>11</v>
      </c>
      <c r="R35" s="14">
        <v>6</v>
      </c>
      <c r="S35" s="14">
        <v>5</v>
      </c>
      <c r="T35" s="14">
        <v>5</v>
      </c>
      <c r="U35" s="14">
        <v>7</v>
      </c>
      <c r="V35" s="14">
        <v>7</v>
      </c>
      <c r="W35" s="14">
        <v>7</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775</v>
      </c>
      <c r="G37" s="16">
        <v>825</v>
      </c>
      <c r="H37" s="16">
        <v>825</v>
      </c>
      <c r="I37" s="16">
        <v>771.66052500000001</v>
      </c>
      <c r="J37" s="16">
        <v>720</v>
      </c>
      <c r="K37" s="16">
        <v>720</v>
      </c>
      <c r="L37" s="16">
        <v>8752.361574999999</v>
      </c>
      <c r="M37" s="16">
        <v>4820.7</v>
      </c>
      <c r="N37" s="16">
        <v>4820.7</v>
      </c>
      <c r="O37" s="16">
        <v>6881.889259999999</v>
      </c>
      <c r="P37" s="16">
        <v>3013.7999999999997</v>
      </c>
      <c r="Q37" s="16">
        <v>3920.7</v>
      </c>
      <c r="R37" s="16">
        <v>3000</v>
      </c>
      <c r="S37" s="16"/>
      <c r="T37" s="16"/>
      <c r="U37" s="16">
        <v>100</v>
      </c>
      <c r="V37" s="16">
        <v>100</v>
      </c>
      <c r="W37" s="16">
        <v>100</v>
      </c>
    </row>
    <row r="38" spans="1:23" x14ac:dyDescent="0.25">
      <c r="A38" s="12"/>
      <c r="B38" s="4"/>
      <c r="C38" s="4" t="s">
        <v>36</v>
      </c>
      <c r="D38" s="4" t="s">
        <v>329</v>
      </c>
      <c r="E38" s="4"/>
      <c r="F38" s="17">
        <v>4</v>
      </c>
      <c r="G38" s="17">
        <v>2</v>
      </c>
      <c r="H38" s="17">
        <v>2</v>
      </c>
      <c r="I38" s="17">
        <v>4</v>
      </c>
      <c r="J38" s="17">
        <v>2</v>
      </c>
      <c r="K38" s="17">
        <v>2</v>
      </c>
      <c r="L38" s="17">
        <v>4</v>
      </c>
      <c r="M38" s="17">
        <v>2</v>
      </c>
      <c r="N38" s="17">
        <v>2</v>
      </c>
      <c r="O38" s="17">
        <v>5</v>
      </c>
      <c r="P38" s="17">
        <v>3</v>
      </c>
      <c r="Q38" s="17">
        <v>2</v>
      </c>
      <c r="R38" s="17">
        <v>1</v>
      </c>
      <c r="S38" s="17">
        <v>0</v>
      </c>
      <c r="T38" s="17">
        <v>0</v>
      </c>
      <c r="U38" s="17">
        <v>1</v>
      </c>
      <c r="V38" s="17">
        <v>1</v>
      </c>
      <c r="W38" s="17">
        <v>1</v>
      </c>
    </row>
    <row r="39" spans="1:23" x14ac:dyDescent="0.25">
      <c r="A39" s="12">
        <f>COUNTIF($E$3:$E$32,"M")</f>
        <v>8</v>
      </c>
      <c r="B39" s="4" t="s">
        <v>324</v>
      </c>
      <c r="C39" s="4" t="s">
        <v>37</v>
      </c>
      <c r="D39" s="4" t="s">
        <v>330</v>
      </c>
      <c r="E39" s="4"/>
      <c r="F39" s="1">
        <v>666.66666666666663</v>
      </c>
      <c r="G39" s="1">
        <v>560</v>
      </c>
      <c r="H39" s="1">
        <v>441.16666666666669</v>
      </c>
      <c r="I39" s="1">
        <v>666.66666666666663</v>
      </c>
      <c r="J39" s="1">
        <v>560</v>
      </c>
      <c r="K39" s="1">
        <v>441.16666666666669</v>
      </c>
      <c r="L39" s="1">
        <v>4500</v>
      </c>
      <c r="M39" s="1">
        <v>3900</v>
      </c>
      <c r="N39" s="1">
        <v>3088.3333333333335</v>
      </c>
      <c r="O39" s="1">
        <v>4500</v>
      </c>
      <c r="P39" s="1">
        <v>3900</v>
      </c>
      <c r="Q39" s="1">
        <v>3088.3333333333335</v>
      </c>
      <c r="R39" s="1"/>
      <c r="S39" s="1"/>
      <c r="T39" s="1"/>
      <c r="U39" s="1">
        <v>150</v>
      </c>
      <c r="V39" s="1">
        <v>150</v>
      </c>
      <c r="W39" s="1">
        <v>112.5</v>
      </c>
    </row>
    <row r="40" spans="1:23" x14ac:dyDescent="0.25">
      <c r="A40" s="12"/>
      <c r="B40" s="4"/>
      <c r="C40" s="4" t="s">
        <v>37</v>
      </c>
      <c r="D40" s="4" t="s">
        <v>329</v>
      </c>
      <c r="E40" s="4"/>
      <c r="F40" s="17">
        <v>3</v>
      </c>
      <c r="G40" s="17">
        <v>3</v>
      </c>
      <c r="H40" s="17">
        <v>3</v>
      </c>
      <c r="I40" s="17">
        <v>3</v>
      </c>
      <c r="J40" s="17">
        <v>3</v>
      </c>
      <c r="K40" s="17">
        <v>3</v>
      </c>
      <c r="L40" s="17">
        <v>3</v>
      </c>
      <c r="M40" s="17">
        <v>3</v>
      </c>
      <c r="N40" s="17">
        <v>3</v>
      </c>
      <c r="O40" s="17">
        <v>3</v>
      </c>
      <c r="P40" s="17">
        <v>3</v>
      </c>
      <c r="Q40" s="17">
        <v>3</v>
      </c>
      <c r="R40" s="17">
        <v>0</v>
      </c>
      <c r="S40" s="17">
        <v>0</v>
      </c>
      <c r="T40" s="17">
        <v>0</v>
      </c>
      <c r="U40" s="17">
        <v>1</v>
      </c>
      <c r="V40" s="17">
        <v>1</v>
      </c>
      <c r="W40" s="17">
        <v>1</v>
      </c>
    </row>
    <row r="41" spans="1:23" x14ac:dyDescent="0.25">
      <c r="A41" s="12">
        <f>COUNTIF($E$3:$E$32,"L")</f>
        <v>11</v>
      </c>
      <c r="B41" s="4" t="s">
        <v>324</v>
      </c>
      <c r="C41" s="4" t="s">
        <v>38</v>
      </c>
      <c r="D41" s="4" t="s">
        <v>330</v>
      </c>
      <c r="E41" s="4"/>
      <c r="F41" s="1">
        <v>548.75860995014614</v>
      </c>
      <c r="G41" s="1">
        <v>401.27875922721114</v>
      </c>
      <c r="H41" s="1">
        <v>385.72650745964205</v>
      </c>
      <c r="I41" s="1">
        <v>612.08751887939798</v>
      </c>
      <c r="J41" s="1">
        <v>454.59639545228418</v>
      </c>
      <c r="K41" s="1">
        <v>448.97523457401127</v>
      </c>
      <c r="L41" s="1">
        <v>3612.1663634120232</v>
      </c>
      <c r="M41" s="1">
        <v>2462.7807919834518</v>
      </c>
      <c r="N41" s="1">
        <v>2274.5023416666668</v>
      </c>
      <c r="O41" s="1">
        <v>3550.0277919834516</v>
      </c>
      <c r="P41" s="1">
        <v>2400.6422205548802</v>
      </c>
      <c r="Q41" s="1">
        <v>2223.7558416666666</v>
      </c>
      <c r="R41" s="1">
        <v>2081.7708077607012</v>
      </c>
      <c r="S41" s="1">
        <v>1393.4060140581737</v>
      </c>
      <c r="T41" s="1">
        <v>1295.8113560581737</v>
      </c>
      <c r="U41" s="1">
        <v>487.63279469071512</v>
      </c>
      <c r="V41" s="1">
        <v>386.68290107836913</v>
      </c>
      <c r="W41" s="1">
        <v>338.1614995783691</v>
      </c>
    </row>
    <row r="42" spans="1:23" x14ac:dyDescent="0.25">
      <c r="A42" s="4"/>
      <c r="B42" s="4"/>
      <c r="C42" s="4" t="s">
        <v>38</v>
      </c>
      <c r="D42" s="4" t="s">
        <v>329</v>
      </c>
      <c r="E42" s="4"/>
      <c r="F42" s="17">
        <v>8</v>
      </c>
      <c r="G42" s="17">
        <v>8</v>
      </c>
      <c r="H42" s="17">
        <v>7</v>
      </c>
      <c r="I42" s="17">
        <v>8</v>
      </c>
      <c r="J42" s="17">
        <v>8</v>
      </c>
      <c r="K42" s="17">
        <v>7</v>
      </c>
      <c r="L42" s="17">
        <v>7</v>
      </c>
      <c r="M42" s="17">
        <v>7</v>
      </c>
      <c r="N42" s="17">
        <v>6</v>
      </c>
      <c r="O42" s="17">
        <v>7</v>
      </c>
      <c r="P42" s="17">
        <v>7</v>
      </c>
      <c r="Q42" s="17">
        <v>6</v>
      </c>
      <c r="R42" s="17">
        <v>5</v>
      </c>
      <c r="S42" s="17">
        <v>5</v>
      </c>
      <c r="T42" s="17">
        <v>5</v>
      </c>
      <c r="U42" s="17">
        <v>5</v>
      </c>
      <c r="V42" s="17">
        <v>5</v>
      </c>
      <c r="W42" s="17">
        <v>5</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653.32094625936747</v>
      </c>
      <c r="G44" s="1">
        <v>451.2562138188535</v>
      </c>
      <c r="H44" s="1">
        <v>389.51069402718684</v>
      </c>
      <c r="I44" s="1">
        <v>731.46243197425804</v>
      </c>
      <c r="J44" s="13">
        <v>504.57385004392648</v>
      </c>
      <c r="K44" s="13">
        <v>444.85333025225987</v>
      </c>
      <c r="L44" s="1">
        <v>4753.7305374999996</v>
      </c>
      <c r="M44" s="1">
        <v>3069.814142857143</v>
      </c>
      <c r="N44" s="1">
        <v>2538.1448642857144</v>
      </c>
      <c r="O44" s="1">
        <v>4699.3592875000004</v>
      </c>
      <c r="P44" s="1">
        <v>3007.6755714285714</v>
      </c>
      <c r="Q44" s="1">
        <v>2494.6478642857141</v>
      </c>
      <c r="R44" s="1">
        <v>2081.7708077607012</v>
      </c>
      <c r="S44" s="1">
        <v>1393.4060140581737</v>
      </c>
      <c r="T44" s="1">
        <v>1295.8113560581737</v>
      </c>
      <c r="U44" s="1">
        <v>559.54099336339391</v>
      </c>
      <c r="V44" s="1">
        <v>433.35362634796138</v>
      </c>
      <c r="W44" s="1">
        <v>372.70187447296138</v>
      </c>
    </row>
    <row r="45" spans="1:23" x14ac:dyDescent="0.25">
      <c r="A45" s="12"/>
      <c r="B45" s="4"/>
      <c r="C45" s="4" t="s">
        <v>52</v>
      </c>
      <c r="D45" s="4" t="s">
        <v>329</v>
      </c>
      <c r="E45" s="4"/>
      <c r="F45" s="17">
        <v>9</v>
      </c>
      <c r="G45" s="17">
        <v>8</v>
      </c>
      <c r="H45" s="17">
        <v>8</v>
      </c>
      <c r="I45" s="17">
        <v>9</v>
      </c>
      <c r="J45" s="18">
        <v>8</v>
      </c>
      <c r="K45" s="18">
        <v>8</v>
      </c>
      <c r="L45" s="17">
        <v>8</v>
      </c>
      <c r="M45" s="17">
        <v>7</v>
      </c>
      <c r="N45" s="17">
        <v>7</v>
      </c>
      <c r="O45" s="17">
        <v>8</v>
      </c>
      <c r="P45" s="17">
        <v>7</v>
      </c>
      <c r="Q45" s="17">
        <v>7</v>
      </c>
      <c r="R45" s="17">
        <v>5</v>
      </c>
      <c r="S45" s="17">
        <v>5</v>
      </c>
      <c r="T45" s="17">
        <v>5</v>
      </c>
      <c r="U45" s="17">
        <v>4</v>
      </c>
      <c r="V45" s="17">
        <v>4</v>
      </c>
      <c r="W45" s="17">
        <v>4</v>
      </c>
    </row>
    <row r="46" spans="1:23" x14ac:dyDescent="0.25">
      <c r="A46" s="12">
        <f>COUNTIF($D$3:$D$32,"CC")</f>
        <v>5</v>
      </c>
      <c r="B46" s="4" t="s">
        <v>324</v>
      </c>
      <c r="C46" s="4" t="s">
        <v>40</v>
      </c>
      <c r="D46" s="4" t="s">
        <v>330</v>
      </c>
      <c r="E46" s="4"/>
      <c r="F46" s="1">
        <v>615.0450908167154</v>
      </c>
      <c r="G46" s="1">
        <v>603.39345442228716</v>
      </c>
      <c r="H46" s="1">
        <v>825</v>
      </c>
      <c r="I46" s="1">
        <v>562.5450908167154</v>
      </c>
      <c r="J46" s="13">
        <v>533.39345442228716</v>
      </c>
      <c r="K46" s="13">
        <v>720</v>
      </c>
      <c r="L46" s="1">
        <v>7241.1916359710403</v>
      </c>
      <c r="M46" s="1">
        <v>3440.7221812947205</v>
      </c>
      <c r="N46" s="1">
        <v>4820.7</v>
      </c>
      <c r="O46" s="1">
        <v>6791.1916359710403</v>
      </c>
      <c r="P46" s="1">
        <v>2840.7221812947205</v>
      </c>
      <c r="Q46" s="1">
        <v>3920.7</v>
      </c>
      <c r="R46" s="1">
        <v>3000</v>
      </c>
      <c r="S46" s="1"/>
      <c r="T46" s="1"/>
      <c r="U46" s="1">
        <v>100</v>
      </c>
      <c r="V46" s="1">
        <v>100</v>
      </c>
      <c r="W46" s="1">
        <v>100</v>
      </c>
    </row>
    <row r="47" spans="1:23" x14ac:dyDescent="0.25">
      <c r="A47" s="12"/>
      <c r="B47" s="4"/>
      <c r="C47" s="4" t="s">
        <v>40</v>
      </c>
      <c r="D47" s="4" t="s">
        <v>329</v>
      </c>
      <c r="E47" s="4"/>
      <c r="F47" s="17">
        <v>4</v>
      </c>
      <c r="G47" s="17">
        <v>3</v>
      </c>
      <c r="H47" s="17">
        <v>2</v>
      </c>
      <c r="I47" s="17">
        <v>4</v>
      </c>
      <c r="J47" s="18">
        <v>3</v>
      </c>
      <c r="K47" s="18">
        <v>2</v>
      </c>
      <c r="L47" s="17">
        <v>4</v>
      </c>
      <c r="M47" s="17">
        <v>3</v>
      </c>
      <c r="N47" s="17">
        <v>2</v>
      </c>
      <c r="O47" s="17">
        <v>4</v>
      </c>
      <c r="P47" s="17">
        <v>3</v>
      </c>
      <c r="Q47" s="17">
        <v>2</v>
      </c>
      <c r="R47" s="17">
        <v>1</v>
      </c>
      <c r="S47" s="17">
        <v>0</v>
      </c>
      <c r="T47" s="17">
        <v>0</v>
      </c>
      <c r="U47" s="17">
        <v>1</v>
      </c>
      <c r="V47" s="17">
        <v>1</v>
      </c>
      <c r="W47" s="17">
        <v>1</v>
      </c>
    </row>
    <row r="48" spans="1:23" x14ac:dyDescent="0.25">
      <c r="A48" s="12">
        <f>COUNTIF($D$3:$D$32,"CR")</f>
        <v>5</v>
      </c>
      <c r="B48" s="4" t="s">
        <v>324</v>
      </c>
      <c r="C48" s="4" t="s">
        <v>41</v>
      </c>
      <c r="D48" s="4" t="s">
        <v>330</v>
      </c>
      <c r="E48" s="4"/>
      <c r="F48" s="1">
        <v>575</v>
      </c>
      <c r="G48" s="1">
        <v>560</v>
      </c>
      <c r="H48" s="1">
        <v>453.75</v>
      </c>
      <c r="I48" s="1">
        <v>575</v>
      </c>
      <c r="J48" s="13">
        <v>560</v>
      </c>
      <c r="K48" s="13">
        <v>453.75</v>
      </c>
      <c r="L48" s="1">
        <v>3400</v>
      </c>
      <c r="M48" s="1">
        <v>3385</v>
      </c>
      <c r="N48" s="1">
        <v>2572.5</v>
      </c>
      <c r="O48" s="1">
        <v>2666.6666666666665</v>
      </c>
      <c r="P48" s="1">
        <v>2656.6666666666665</v>
      </c>
      <c r="Q48" s="1">
        <v>2572.5</v>
      </c>
      <c r="R48" s="1"/>
      <c r="S48" s="1"/>
      <c r="T48" s="1"/>
      <c r="U48" s="1">
        <v>175</v>
      </c>
      <c r="V48" s="1">
        <v>175</v>
      </c>
      <c r="W48" s="1">
        <v>156.25</v>
      </c>
    </row>
    <row r="49" spans="1:23" x14ac:dyDescent="0.25">
      <c r="A49" s="12"/>
      <c r="B49" s="4"/>
      <c r="C49" s="4" t="s">
        <v>41</v>
      </c>
      <c r="D49" s="4" t="s">
        <v>329</v>
      </c>
      <c r="E49" s="4"/>
      <c r="F49" s="17">
        <v>2</v>
      </c>
      <c r="G49" s="17">
        <v>2</v>
      </c>
      <c r="H49" s="17">
        <v>2</v>
      </c>
      <c r="I49" s="17">
        <v>2</v>
      </c>
      <c r="J49" s="18">
        <v>2</v>
      </c>
      <c r="K49" s="18">
        <v>2</v>
      </c>
      <c r="L49" s="17">
        <v>2</v>
      </c>
      <c r="M49" s="17">
        <v>2</v>
      </c>
      <c r="N49" s="17">
        <v>2</v>
      </c>
      <c r="O49" s="17">
        <v>3</v>
      </c>
      <c r="P49" s="17">
        <v>3</v>
      </c>
      <c r="Q49" s="17">
        <v>2</v>
      </c>
      <c r="R49" s="17">
        <v>0</v>
      </c>
      <c r="S49" s="17">
        <v>0</v>
      </c>
      <c r="T49" s="17">
        <v>0</v>
      </c>
      <c r="U49" s="17">
        <v>2</v>
      </c>
      <c r="V49" s="17">
        <v>2</v>
      </c>
      <c r="W49" s="17">
        <v>2</v>
      </c>
    </row>
    <row r="50" spans="1:23" x14ac:dyDescent="0.25">
      <c r="A50" s="12">
        <f>COUNTIF($D$3:$D$32,"Hybr")</f>
        <v>3</v>
      </c>
      <c r="B50" s="4" t="s">
        <v>324</v>
      </c>
      <c r="C50" s="4" t="s">
        <v>42</v>
      </c>
      <c r="D50" s="4" t="s">
        <v>330</v>
      </c>
      <c r="E50" s="4"/>
      <c r="F50" s="1"/>
      <c r="G50" s="1"/>
      <c r="H50" s="1"/>
      <c r="I50" s="1"/>
      <c r="J50" s="13"/>
      <c r="K50" s="13"/>
      <c r="L50" s="1"/>
      <c r="M50" s="1"/>
      <c r="N50" s="1"/>
      <c r="O50" s="1"/>
      <c r="P50" s="1"/>
      <c r="Q50" s="1"/>
      <c r="R50" s="1"/>
      <c r="S50" s="1"/>
      <c r="T50" s="1"/>
      <c r="U50" s="1"/>
      <c r="V50" s="1"/>
      <c r="W50" s="1"/>
    </row>
    <row r="51" spans="1:23" x14ac:dyDescent="0.25">
      <c r="A51" s="4"/>
      <c r="B51" s="4"/>
      <c r="C51" s="4" t="s">
        <v>42</v>
      </c>
      <c r="D51" s="4" t="s">
        <v>329</v>
      </c>
      <c r="E51" s="4"/>
      <c r="F51" s="17">
        <v>0</v>
      </c>
      <c r="G51" s="17">
        <v>0</v>
      </c>
      <c r="H51" s="17">
        <v>0</v>
      </c>
      <c r="I51" s="17">
        <v>0</v>
      </c>
      <c r="J51" s="18">
        <v>0</v>
      </c>
      <c r="K51" s="18">
        <v>0</v>
      </c>
      <c r="L51" s="17">
        <v>0</v>
      </c>
      <c r="M51" s="17">
        <v>0</v>
      </c>
      <c r="N51" s="17">
        <v>0</v>
      </c>
      <c r="O51" s="17">
        <v>0</v>
      </c>
      <c r="P51" s="17">
        <v>0</v>
      </c>
      <c r="Q51" s="17">
        <v>0</v>
      </c>
      <c r="R51" s="17">
        <v>0</v>
      </c>
      <c r="S51" s="17">
        <v>0</v>
      </c>
      <c r="T51" s="17">
        <v>0</v>
      </c>
      <c r="U51" s="17">
        <v>0</v>
      </c>
      <c r="V51" s="17">
        <v>0</v>
      </c>
      <c r="W51" s="17">
        <v>0</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558.72602565730983</v>
      </c>
      <c r="G53" s="1">
        <v>410.18938143020449</v>
      </c>
      <c r="H53" s="1">
        <v>415.69163597104028</v>
      </c>
      <c r="I53" s="1">
        <v>659.19365014788332</v>
      </c>
      <c r="J53" s="1">
        <v>495.4975993903214</v>
      </c>
      <c r="K53" s="1">
        <v>526.37690842118639</v>
      </c>
      <c r="L53" s="1">
        <v>6239.8688073140265</v>
      </c>
      <c r="M53" s="1">
        <v>2458.4416359710403</v>
      </c>
      <c r="N53" s="1">
        <v>2457.7000000000003</v>
      </c>
      <c r="O53" s="1">
        <v>6167.3738073140266</v>
      </c>
      <c r="P53" s="1">
        <v>2349.6991359710405</v>
      </c>
      <c r="Q53" s="1">
        <v>2356.2070000000003</v>
      </c>
      <c r="R53" s="1">
        <v>1969.249307760701</v>
      </c>
      <c r="S53" s="1">
        <v>1401.891067572717</v>
      </c>
      <c r="T53" s="1">
        <v>1296.891067572717</v>
      </c>
      <c r="U53" s="1">
        <v>657.77765781785854</v>
      </c>
      <c r="V53" s="1">
        <v>520.42478513061519</v>
      </c>
      <c r="W53" s="1">
        <v>442.42478513061519</v>
      </c>
    </row>
    <row r="54" spans="1:23" x14ac:dyDescent="0.25">
      <c r="A54" s="4"/>
      <c r="B54" s="4"/>
      <c r="C54" s="4" t="s">
        <v>30</v>
      </c>
      <c r="D54" s="4" t="s">
        <v>329</v>
      </c>
      <c r="E54" s="4"/>
      <c r="F54" s="17">
        <v>7</v>
      </c>
      <c r="G54" s="17">
        <v>5</v>
      </c>
      <c r="H54" s="17">
        <v>4</v>
      </c>
      <c r="I54" s="17">
        <v>7</v>
      </c>
      <c r="J54" s="17">
        <v>5</v>
      </c>
      <c r="K54" s="17">
        <v>4</v>
      </c>
      <c r="L54" s="17">
        <v>6</v>
      </c>
      <c r="M54" s="17">
        <v>4</v>
      </c>
      <c r="N54" s="17">
        <v>3</v>
      </c>
      <c r="O54" s="17">
        <v>6</v>
      </c>
      <c r="P54" s="17">
        <v>4</v>
      </c>
      <c r="Q54" s="17">
        <v>3</v>
      </c>
      <c r="R54" s="17">
        <v>5</v>
      </c>
      <c r="S54" s="17">
        <v>4</v>
      </c>
      <c r="T54" s="17">
        <v>4</v>
      </c>
      <c r="U54" s="17">
        <v>3</v>
      </c>
      <c r="V54" s="17">
        <v>3</v>
      </c>
      <c r="W54" s="17">
        <v>3</v>
      </c>
    </row>
    <row r="55" spans="1:23" x14ac:dyDescent="0.25">
      <c r="A55" s="12">
        <f>COUNTIF($C$3:$C$32,"SaaS")</f>
        <v>8</v>
      </c>
      <c r="B55" s="4" t="s">
        <v>324</v>
      </c>
      <c r="C55" s="4" t="s">
        <v>31</v>
      </c>
      <c r="D55" s="4" t="s">
        <v>330</v>
      </c>
      <c r="E55" s="4"/>
      <c r="F55" s="1">
        <v>616.66666666666663</v>
      </c>
      <c r="G55" s="1">
        <v>510</v>
      </c>
      <c r="H55" s="1">
        <v>462</v>
      </c>
      <c r="I55" s="1">
        <v>546.66666666666663</v>
      </c>
      <c r="J55" s="1">
        <v>440</v>
      </c>
      <c r="K55" s="1">
        <v>392</v>
      </c>
      <c r="L55" s="1">
        <v>4333.333333333333</v>
      </c>
      <c r="M55" s="1">
        <v>3733.3333333333335</v>
      </c>
      <c r="N55" s="1">
        <v>3463.3333333333335</v>
      </c>
      <c r="O55" s="1">
        <v>3100</v>
      </c>
      <c r="P55" s="1">
        <v>2650</v>
      </c>
      <c r="Q55" s="1">
        <v>2863.3333333333335</v>
      </c>
      <c r="R55" s="1"/>
      <c r="S55" s="1"/>
      <c r="T55" s="1"/>
      <c r="U55" s="1">
        <v>100</v>
      </c>
      <c r="V55" s="1">
        <v>100</v>
      </c>
      <c r="W55" s="1">
        <v>100</v>
      </c>
    </row>
    <row r="56" spans="1:23" x14ac:dyDescent="0.25">
      <c r="A56" s="4"/>
      <c r="B56" s="4"/>
      <c r="C56" s="4" t="s">
        <v>31</v>
      </c>
      <c r="D56" s="4" t="s">
        <v>329</v>
      </c>
      <c r="E56" s="4"/>
      <c r="F56" s="17">
        <v>3</v>
      </c>
      <c r="G56" s="17">
        <v>3</v>
      </c>
      <c r="H56" s="17">
        <v>3</v>
      </c>
      <c r="I56" s="17">
        <v>3</v>
      </c>
      <c r="J56" s="17">
        <v>3</v>
      </c>
      <c r="K56" s="17">
        <v>3</v>
      </c>
      <c r="L56" s="17">
        <v>3</v>
      </c>
      <c r="M56" s="17">
        <v>3</v>
      </c>
      <c r="N56" s="17">
        <v>3</v>
      </c>
      <c r="O56" s="17">
        <v>4</v>
      </c>
      <c r="P56" s="17">
        <v>4</v>
      </c>
      <c r="Q56" s="17">
        <v>3</v>
      </c>
      <c r="R56" s="17">
        <v>0</v>
      </c>
      <c r="S56" s="17">
        <v>0</v>
      </c>
      <c r="T56" s="17">
        <v>0</v>
      </c>
      <c r="U56" s="17">
        <v>1</v>
      </c>
      <c r="V56" s="17">
        <v>1</v>
      </c>
      <c r="W56" s="17">
        <v>1</v>
      </c>
    </row>
    <row r="57" spans="1:23" x14ac:dyDescent="0.25">
      <c r="A57" s="12">
        <f>COUNTIF($C$3:$C$32,"HW")</f>
        <v>8</v>
      </c>
      <c r="B57" s="4" t="s">
        <v>324</v>
      </c>
      <c r="C57" s="4" t="s">
        <v>32</v>
      </c>
      <c r="D57" s="4" t="s">
        <v>330</v>
      </c>
      <c r="E57" s="4"/>
      <c r="F57" s="1">
        <v>745.79733999999996</v>
      </c>
      <c r="G57" s="1">
        <v>591.85663333333332</v>
      </c>
      <c r="H57" s="1">
        <v>524.96380166666665</v>
      </c>
      <c r="I57" s="1">
        <v>745.79733999999996</v>
      </c>
      <c r="J57" s="1">
        <v>591.85663333333332</v>
      </c>
      <c r="K57" s="1">
        <v>524.96380166666665</v>
      </c>
      <c r="L57" s="1">
        <v>4671.0796</v>
      </c>
      <c r="M57" s="1">
        <v>3509.4197999999997</v>
      </c>
      <c r="N57" s="1">
        <v>2958.0628100000004</v>
      </c>
      <c r="O57" s="1">
        <v>4671.0796</v>
      </c>
      <c r="P57" s="1">
        <v>3509.4197999999997</v>
      </c>
      <c r="Q57" s="1">
        <v>2958.0628100000004</v>
      </c>
      <c r="R57" s="1">
        <v>3562.6075000000005</v>
      </c>
      <c r="S57" s="1">
        <v>1359.4658000000002</v>
      </c>
      <c r="T57" s="1">
        <v>1291.49251</v>
      </c>
      <c r="U57" s="1">
        <v>204.94366666666667</v>
      </c>
      <c r="V57" s="1">
        <v>174.04671666666664</v>
      </c>
      <c r="W57" s="1">
        <v>158.67771416666668</v>
      </c>
    </row>
    <row r="58" spans="1:23" x14ac:dyDescent="0.25">
      <c r="A58" s="4"/>
      <c r="B58" s="4"/>
      <c r="C58" s="4" t="s">
        <v>32</v>
      </c>
      <c r="D58" s="4" t="s">
        <v>329</v>
      </c>
      <c r="E58" s="4"/>
      <c r="F58" s="17">
        <v>5</v>
      </c>
      <c r="G58" s="17">
        <v>5</v>
      </c>
      <c r="H58" s="17">
        <v>5</v>
      </c>
      <c r="I58" s="17">
        <v>5</v>
      </c>
      <c r="J58" s="17">
        <v>5</v>
      </c>
      <c r="K58" s="17">
        <v>5</v>
      </c>
      <c r="L58" s="17">
        <v>5</v>
      </c>
      <c r="M58" s="17">
        <v>5</v>
      </c>
      <c r="N58" s="17">
        <v>5</v>
      </c>
      <c r="O58" s="17">
        <v>5</v>
      </c>
      <c r="P58" s="17">
        <v>5</v>
      </c>
      <c r="Q58" s="17">
        <v>5</v>
      </c>
      <c r="R58" s="17">
        <v>1</v>
      </c>
      <c r="S58" s="17">
        <v>1</v>
      </c>
      <c r="T58" s="17">
        <v>1</v>
      </c>
      <c r="U58" s="17">
        <v>3</v>
      </c>
      <c r="V58" s="17">
        <v>3</v>
      </c>
      <c r="W58" s="17">
        <v>3</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750</v>
      </c>
      <c r="G60" s="1">
        <v>682.5</v>
      </c>
      <c r="H60" s="1">
        <v>601.5</v>
      </c>
      <c r="I60" s="1">
        <v>738.77368333333334</v>
      </c>
      <c r="J60" s="1">
        <v>616.5</v>
      </c>
      <c r="K60" s="1">
        <v>539.54999999999995</v>
      </c>
      <c r="L60" s="1">
        <v>7390.4077166666657</v>
      </c>
      <c r="M60" s="1">
        <v>4293.6000000000004</v>
      </c>
      <c r="N60" s="1">
        <v>3728.625</v>
      </c>
      <c r="O60" s="1">
        <v>6186.7823285714285</v>
      </c>
      <c r="P60" s="1">
        <v>3227.8859999999995</v>
      </c>
      <c r="Q60" s="1">
        <v>3202.5052500000002</v>
      </c>
      <c r="R60" s="1">
        <v>2000</v>
      </c>
      <c r="S60" s="1">
        <v>1000</v>
      </c>
      <c r="T60" s="1">
        <v>700</v>
      </c>
      <c r="U60" s="1">
        <v>350</v>
      </c>
      <c r="V60" s="1">
        <v>350</v>
      </c>
      <c r="W60" s="1">
        <v>260</v>
      </c>
    </row>
    <row r="61" spans="1:23" x14ac:dyDescent="0.25">
      <c r="A61" s="4"/>
      <c r="B61" s="4"/>
      <c r="C61" s="4" t="s">
        <v>36</v>
      </c>
      <c r="D61" s="4" t="s">
        <v>329</v>
      </c>
      <c r="E61" s="4"/>
      <c r="F61" s="17">
        <v>6</v>
      </c>
      <c r="G61" s="17">
        <v>4</v>
      </c>
      <c r="H61" s="17">
        <v>4</v>
      </c>
      <c r="I61" s="17">
        <v>6</v>
      </c>
      <c r="J61" s="17">
        <v>4</v>
      </c>
      <c r="K61" s="17">
        <v>4</v>
      </c>
      <c r="L61" s="17">
        <v>6</v>
      </c>
      <c r="M61" s="17">
        <v>4</v>
      </c>
      <c r="N61" s="17">
        <v>4</v>
      </c>
      <c r="O61" s="17">
        <v>7</v>
      </c>
      <c r="P61" s="17">
        <v>5</v>
      </c>
      <c r="Q61" s="17">
        <v>4</v>
      </c>
      <c r="R61" s="17">
        <v>2</v>
      </c>
      <c r="S61" s="17">
        <v>1</v>
      </c>
      <c r="T61" s="17">
        <v>1</v>
      </c>
      <c r="U61" s="17">
        <v>2</v>
      </c>
      <c r="V61" s="17">
        <v>2</v>
      </c>
      <c r="W61" s="17">
        <v>2</v>
      </c>
    </row>
    <row r="62" spans="1:23" x14ac:dyDescent="0.25">
      <c r="A62" s="12">
        <f>COUNTIF($B$3:$B$32,"M")</f>
        <v>6</v>
      </c>
      <c r="B62" s="4" t="s">
        <v>324</v>
      </c>
      <c r="C62" s="4" t="s">
        <v>37</v>
      </c>
      <c r="D62" s="4" t="s">
        <v>330</v>
      </c>
      <c r="E62" s="4"/>
      <c r="F62" s="1">
        <v>436.72678775562048</v>
      </c>
      <c r="G62" s="13">
        <v>330.06012108895379</v>
      </c>
      <c r="H62" s="1">
        <v>391</v>
      </c>
      <c r="I62" s="1">
        <v>436.72678775562048</v>
      </c>
      <c r="J62" s="1">
        <v>330.06012108895379</v>
      </c>
      <c r="K62" s="1">
        <v>391</v>
      </c>
      <c r="L62" s="1">
        <v>3060.2555146280538</v>
      </c>
      <c r="M62" s="1">
        <v>2160.2555146280538</v>
      </c>
      <c r="N62" s="1">
        <v>2735</v>
      </c>
      <c r="O62" s="1">
        <v>3060.2555146280538</v>
      </c>
      <c r="P62" s="1">
        <v>2160.2555146280538</v>
      </c>
      <c r="Q62" s="1">
        <v>2735</v>
      </c>
      <c r="R62" s="1">
        <v>2000</v>
      </c>
      <c r="S62" s="1">
        <v>1200</v>
      </c>
      <c r="T62" s="1">
        <v>1080</v>
      </c>
      <c r="U62" s="1">
        <v>900</v>
      </c>
      <c r="V62" s="1">
        <v>540</v>
      </c>
      <c r="W62" s="1">
        <v>486</v>
      </c>
    </row>
    <row r="63" spans="1:23" x14ac:dyDescent="0.25">
      <c r="A63" s="4"/>
      <c r="B63" s="4"/>
      <c r="C63" s="4" t="s">
        <v>37</v>
      </c>
      <c r="D63" s="4" t="s">
        <v>329</v>
      </c>
      <c r="E63" s="4"/>
      <c r="F63" s="17">
        <v>3</v>
      </c>
      <c r="G63" s="17">
        <v>3</v>
      </c>
      <c r="H63" s="17">
        <v>2</v>
      </c>
      <c r="I63" s="17">
        <v>3</v>
      </c>
      <c r="J63" s="17">
        <v>3</v>
      </c>
      <c r="K63" s="17">
        <v>2</v>
      </c>
      <c r="L63" s="17">
        <v>3</v>
      </c>
      <c r="M63" s="17">
        <v>3</v>
      </c>
      <c r="N63" s="17">
        <v>2</v>
      </c>
      <c r="O63" s="17">
        <v>3</v>
      </c>
      <c r="P63" s="17">
        <v>3</v>
      </c>
      <c r="Q63" s="17">
        <v>2</v>
      </c>
      <c r="R63" s="17">
        <v>1</v>
      </c>
      <c r="S63" s="17">
        <v>1</v>
      </c>
      <c r="T63" s="17">
        <v>1</v>
      </c>
      <c r="U63" s="17">
        <v>1</v>
      </c>
      <c r="V63" s="17">
        <v>1</v>
      </c>
      <c r="W63" s="17">
        <v>1</v>
      </c>
    </row>
    <row r="64" spans="1:23" x14ac:dyDescent="0.25">
      <c r="A64" s="12">
        <f>COUNTIF($B$3:$B$32,"L")</f>
        <v>7</v>
      </c>
      <c r="B64" s="4" t="s">
        <v>324</v>
      </c>
      <c r="C64" s="4" t="s">
        <v>38</v>
      </c>
      <c r="D64" s="4" t="s">
        <v>330</v>
      </c>
      <c r="E64" s="4"/>
      <c r="F64" s="1">
        <v>613.31475272238447</v>
      </c>
      <c r="G64" s="1">
        <v>470.00828509180468</v>
      </c>
      <c r="H64" s="1">
        <v>414.26425870291581</v>
      </c>
      <c r="I64" s="1">
        <v>706.75329796138703</v>
      </c>
      <c r="J64" s="1">
        <v>550.09846672523531</v>
      </c>
      <c r="K64" s="1">
        <v>494.35444033634644</v>
      </c>
      <c r="L64" s="1">
        <v>4054.2796000000003</v>
      </c>
      <c r="M64" s="1">
        <v>2985.1397999999999</v>
      </c>
      <c r="N64" s="1">
        <v>2433.7828099999997</v>
      </c>
      <c r="O64" s="1">
        <v>4054.2796000000003</v>
      </c>
      <c r="P64" s="1">
        <v>2985.1397999999999</v>
      </c>
      <c r="Q64" s="1">
        <v>2433.7828099999997</v>
      </c>
      <c r="R64" s="1">
        <v>2469.6180129345025</v>
      </c>
      <c r="S64" s="1">
        <v>1589.0100234302893</v>
      </c>
      <c r="T64" s="1">
        <v>1566.3522600969561</v>
      </c>
      <c r="U64" s="1">
        <v>272.04099336339391</v>
      </c>
      <c r="V64" s="1">
        <v>235.85362634796138</v>
      </c>
      <c r="W64" s="1">
        <v>224.32687447296138</v>
      </c>
    </row>
    <row r="65" spans="1:23" x14ac:dyDescent="0.25">
      <c r="A65" s="4"/>
      <c r="B65" s="4"/>
      <c r="C65" s="4" t="s">
        <v>38</v>
      </c>
      <c r="D65" s="4" t="s">
        <v>329</v>
      </c>
      <c r="E65" s="4"/>
      <c r="F65" s="17">
        <v>6</v>
      </c>
      <c r="G65" s="17">
        <v>6</v>
      </c>
      <c r="H65" s="17">
        <v>6</v>
      </c>
      <c r="I65" s="17">
        <v>6</v>
      </c>
      <c r="J65" s="17">
        <v>6</v>
      </c>
      <c r="K65" s="17">
        <v>6</v>
      </c>
      <c r="L65" s="17">
        <v>5</v>
      </c>
      <c r="M65" s="17">
        <v>5</v>
      </c>
      <c r="N65" s="17">
        <v>5</v>
      </c>
      <c r="O65" s="17">
        <v>5</v>
      </c>
      <c r="P65" s="17">
        <v>5</v>
      </c>
      <c r="Q65" s="17">
        <v>5</v>
      </c>
      <c r="R65" s="17">
        <v>3</v>
      </c>
      <c r="S65" s="17">
        <v>3</v>
      </c>
      <c r="T65" s="17">
        <v>3</v>
      </c>
      <c r="U65" s="17">
        <v>4</v>
      </c>
      <c r="V65" s="17">
        <v>4</v>
      </c>
      <c r="W65" s="17">
        <v>4</v>
      </c>
    </row>
  </sheetData>
  <mergeCells count="6">
    <mergeCell ref="U1:W1"/>
    <mergeCell ref="F1:H1"/>
    <mergeCell ref="I1:K1"/>
    <mergeCell ref="L1:N1"/>
    <mergeCell ref="O1:Q1"/>
    <mergeCell ref="R1:T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7"/>
  <sheetViews>
    <sheetView workbookViewId="0">
      <selection activeCell="D5" sqref="D5"/>
    </sheetView>
  </sheetViews>
  <sheetFormatPr defaultRowHeight="15" x14ac:dyDescent="0.25"/>
  <cols>
    <col min="1" max="1" width="26.42578125" customWidth="1"/>
    <col min="3" max="3" width="13.42578125" bestFit="1" customWidth="1"/>
    <col min="4" max="4" width="13.140625" bestFit="1" customWidth="1"/>
    <col min="5" max="5" width="17.140625" customWidth="1"/>
  </cols>
  <sheetData>
    <row r="1" spans="1:5" ht="18" x14ac:dyDescent="0.25">
      <c r="A1" s="8" t="s">
        <v>53</v>
      </c>
      <c r="B1" s="6"/>
      <c r="C1" s="6"/>
      <c r="D1" s="6"/>
      <c r="E1" s="4"/>
    </row>
    <row r="2" spans="1:5" x14ac:dyDescent="0.25">
      <c r="A2" s="6"/>
      <c r="B2" s="6"/>
      <c r="C2" s="7" t="s">
        <v>54</v>
      </c>
      <c r="D2" s="7" t="s">
        <v>55</v>
      </c>
      <c r="E2" s="4" t="s">
        <v>56</v>
      </c>
    </row>
    <row r="3" spans="1:5" x14ac:dyDescent="0.25">
      <c r="A3" s="9" t="s">
        <v>57</v>
      </c>
      <c r="B3" s="10" t="s">
        <v>51</v>
      </c>
      <c r="C3" s="11">
        <v>1.2611000000000001</v>
      </c>
      <c r="D3" s="5">
        <v>1</v>
      </c>
      <c r="E3" s="4"/>
    </row>
    <row r="4" spans="1:5" x14ac:dyDescent="0.25">
      <c r="A4" s="9" t="s">
        <v>58</v>
      </c>
      <c r="B4" s="10" t="s">
        <v>50</v>
      </c>
      <c r="C4" s="11">
        <v>1</v>
      </c>
      <c r="D4" s="5">
        <f t="shared" ref="D4:D67" si="0">+$C$3/C4</f>
        <v>1.2611000000000001</v>
      </c>
      <c r="E4" s="4"/>
    </row>
    <row r="5" spans="1:5" x14ac:dyDescent="0.25">
      <c r="A5" s="9" t="s">
        <v>59</v>
      </c>
      <c r="B5" s="10" t="s">
        <v>49</v>
      </c>
      <c r="C5" s="11">
        <v>0.79525000000000001</v>
      </c>
      <c r="D5" s="5">
        <f t="shared" si="0"/>
        <v>1.5857906318767685</v>
      </c>
      <c r="E5" s="4"/>
    </row>
    <row r="6" spans="1:5" x14ac:dyDescent="0.25">
      <c r="A6" s="9" t="s">
        <v>60</v>
      </c>
      <c r="B6" s="10" t="s">
        <v>61</v>
      </c>
      <c r="C6" s="11">
        <v>1.2486999999999999</v>
      </c>
      <c r="D6" s="5">
        <f t="shared" si="0"/>
        <v>1.0099303275406424</v>
      </c>
      <c r="E6" s="4"/>
    </row>
    <row r="7" spans="1:5" x14ac:dyDescent="0.25">
      <c r="A7" s="9" t="s">
        <v>62</v>
      </c>
      <c r="B7" s="10" t="s">
        <v>63</v>
      </c>
      <c r="C7" s="11">
        <v>16.777000000000001</v>
      </c>
      <c r="D7" s="5">
        <f t="shared" si="0"/>
        <v>7.5168385289384285E-2</v>
      </c>
      <c r="E7" s="4"/>
    </row>
    <row r="8" spans="1:5" x14ac:dyDescent="0.25">
      <c r="A8" s="9" t="s">
        <v>64</v>
      </c>
      <c r="B8" s="10" t="s">
        <v>65</v>
      </c>
      <c r="C8" s="11">
        <v>5.8369999999999997</v>
      </c>
      <c r="D8" s="5">
        <f t="shared" si="0"/>
        <v>0.21605276683227689</v>
      </c>
      <c r="E8" s="4"/>
    </row>
    <row r="9" spans="1:5" x14ac:dyDescent="0.25">
      <c r="A9" s="9" t="s">
        <v>66</v>
      </c>
      <c r="B9" s="10" t="s">
        <v>67</v>
      </c>
      <c r="C9" s="11">
        <v>2.5804</v>
      </c>
      <c r="D9" s="5">
        <f t="shared" si="0"/>
        <v>0.48872267865447222</v>
      </c>
      <c r="E9" s="4"/>
    </row>
    <row r="10" spans="1:5" x14ac:dyDescent="0.25">
      <c r="A10" s="9" t="s">
        <v>68</v>
      </c>
      <c r="B10" s="10" t="s">
        <v>69</v>
      </c>
      <c r="C10" s="11">
        <v>1.2201</v>
      </c>
      <c r="D10" s="5">
        <f t="shared" si="0"/>
        <v>1.0336038029669701</v>
      </c>
      <c r="E10" s="4"/>
    </row>
    <row r="11" spans="1:5" x14ac:dyDescent="0.25">
      <c r="A11" s="9" t="s">
        <v>70</v>
      </c>
      <c r="B11" s="10" t="s">
        <v>71</v>
      </c>
      <c r="C11" s="11">
        <v>98.96</v>
      </c>
      <c r="D11" s="5">
        <f t="shared" si="0"/>
        <v>1.2743532740501214E-2</v>
      </c>
      <c r="E11" s="4"/>
    </row>
    <row r="12" spans="1:5" x14ac:dyDescent="0.25">
      <c r="A12" s="9" t="s">
        <v>72</v>
      </c>
      <c r="B12" s="10" t="s">
        <v>73</v>
      </c>
      <c r="C12" s="11">
        <v>1.5746</v>
      </c>
      <c r="D12" s="5">
        <f t="shared" si="0"/>
        <v>0.80090181633430724</v>
      </c>
      <c r="E12" s="4"/>
    </row>
    <row r="13" spans="1:5" x14ac:dyDescent="0.25">
      <c r="A13" s="9" t="s">
        <v>74</v>
      </c>
      <c r="B13" s="10" t="s">
        <v>75</v>
      </c>
      <c r="C13" s="11">
        <v>70.025999999999996</v>
      </c>
      <c r="D13" s="5">
        <f t="shared" si="0"/>
        <v>1.8009025219204298E-2</v>
      </c>
      <c r="E13" s="4"/>
    </row>
    <row r="14" spans="1:5" x14ac:dyDescent="0.25">
      <c r="A14" s="9" t="s">
        <v>76</v>
      </c>
      <c r="B14" s="10" t="s">
        <v>77</v>
      </c>
      <c r="C14" s="11">
        <v>8.0061999999999998</v>
      </c>
      <c r="D14" s="5">
        <f t="shared" si="0"/>
        <v>0.15751542554520248</v>
      </c>
      <c r="E14" s="4"/>
    </row>
    <row r="15" spans="1:5" x14ac:dyDescent="0.25">
      <c r="A15" s="9" t="s">
        <v>78</v>
      </c>
      <c r="B15" s="10" t="s">
        <v>79</v>
      </c>
      <c r="C15" s="11">
        <v>53.191000000000003</v>
      </c>
      <c r="D15" s="5">
        <f t="shared" si="0"/>
        <v>2.370889812186272E-2</v>
      </c>
      <c r="E15" s="4"/>
    </row>
    <row r="16" spans="1:5" x14ac:dyDescent="0.25">
      <c r="A16" s="9" t="s">
        <v>80</v>
      </c>
      <c r="B16" s="10" t="s">
        <v>81</v>
      </c>
      <c r="C16" s="11">
        <v>39.51</v>
      </c>
      <c r="D16" s="5">
        <f t="shared" si="0"/>
        <v>3.1918501645153127E-2</v>
      </c>
      <c r="E16" s="4"/>
    </row>
    <row r="17" spans="1:5" x14ac:dyDescent="0.25">
      <c r="A17" s="9" t="s">
        <v>82</v>
      </c>
      <c r="B17" s="10" t="s">
        <v>83</v>
      </c>
      <c r="C17" s="11">
        <v>9.7805999999999997</v>
      </c>
      <c r="D17" s="5">
        <f t="shared" si="0"/>
        <v>0.12893891990266448</v>
      </c>
      <c r="E17" s="4"/>
    </row>
    <row r="18" spans="1:5" x14ac:dyDescent="0.25">
      <c r="A18" s="9" t="s">
        <v>84</v>
      </c>
      <c r="B18" s="10" t="s">
        <v>85</v>
      </c>
      <c r="C18" s="11">
        <v>4.6321500000000002</v>
      </c>
      <c r="D18" s="5">
        <f t="shared" si="0"/>
        <v>0.2722493874334812</v>
      </c>
      <c r="E18" s="4"/>
    </row>
    <row r="19" spans="1:5" x14ac:dyDescent="0.25">
      <c r="A19" s="9" t="s">
        <v>86</v>
      </c>
      <c r="B19" s="10" t="s">
        <v>87</v>
      </c>
      <c r="C19" s="11">
        <v>40.780999999999999</v>
      </c>
      <c r="D19" s="5">
        <f t="shared" si="0"/>
        <v>3.092371447487801E-2</v>
      </c>
      <c r="E19" s="4"/>
    </row>
    <row r="20" spans="1:5" x14ac:dyDescent="0.25">
      <c r="A20" s="9" t="s">
        <v>88</v>
      </c>
      <c r="B20" s="10" t="s">
        <v>89</v>
      </c>
      <c r="C20" s="11">
        <v>4.1764999999999999</v>
      </c>
      <c r="D20" s="5">
        <f t="shared" si="0"/>
        <v>0.30195139470848803</v>
      </c>
      <c r="E20" s="4"/>
    </row>
    <row r="21" spans="1:5" x14ac:dyDescent="0.25">
      <c r="A21" s="9" t="s">
        <v>90</v>
      </c>
      <c r="B21" s="10" t="s">
        <v>91</v>
      </c>
      <c r="C21" s="11">
        <v>24.84</v>
      </c>
      <c r="D21" s="5">
        <f t="shared" si="0"/>
        <v>5.0768921095008059E-2</v>
      </c>
      <c r="E21" s="4"/>
    </row>
    <row r="22" spans="1:5" x14ac:dyDescent="0.25">
      <c r="A22" s="9" t="s">
        <v>92</v>
      </c>
      <c r="B22" s="10" t="s">
        <v>93</v>
      </c>
      <c r="C22" s="11">
        <v>10.6152</v>
      </c>
      <c r="D22" s="5">
        <f t="shared" si="0"/>
        <v>0.11880134147260533</v>
      </c>
      <c r="E22" s="4"/>
    </row>
    <row r="23" spans="1:5" x14ac:dyDescent="0.25">
      <c r="A23" s="9" t="s">
        <v>94</v>
      </c>
      <c r="B23" s="10" t="s">
        <v>95</v>
      </c>
      <c r="C23" s="11">
        <v>2.2921</v>
      </c>
      <c r="D23" s="5">
        <f t="shared" si="0"/>
        <v>0.55019414510710707</v>
      </c>
      <c r="E23" s="4"/>
    </row>
    <row r="24" spans="1:5" x14ac:dyDescent="0.25">
      <c r="A24" s="9" t="s">
        <v>96</v>
      </c>
      <c r="B24" s="10" t="s">
        <v>97</v>
      </c>
      <c r="C24" s="11">
        <v>515.15935000000002</v>
      </c>
      <c r="D24" s="5">
        <f t="shared" si="0"/>
        <v>2.447980416156671E-3</v>
      </c>
      <c r="E24" s="4"/>
    </row>
    <row r="25" spans="1:5" x14ac:dyDescent="0.25">
      <c r="A25" s="9" t="s">
        <v>98</v>
      </c>
      <c r="B25" s="10" t="s">
        <v>99</v>
      </c>
      <c r="C25" s="11">
        <v>1.2611000000000001</v>
      </c>
      <c r="D25" s="5">
        <f t="shared" si="0"/>
        <v>1</v>
      </c>
      <c r="E25" s="4"/>
    </row>
    <row r="26" spans="1:5" x14ac:dyDescent="0.25">
      <c r="A26" s="9" t="s">
        <v>100</v>
      </c>
      <c r="B26" s="10" t="s">
        <v>101</v>
      </c>
      <c r="C26" s="11">
        <v>0.47544999999999998</v>
      </c>
      <c r="D26" s="5">
        <f t="shared" si="0"/>
        <v>2.6524345357030183</v>
      </c>
      <c r="E26" s="4"/>
    </row>
    <row r="27" spans="1:5" x14ac:dyDescent="0.25">
      <c r="A27" s="9" t="s">
        <v>102</v>
      </c>
      <c r="B27" s="10" t="s">
        <v>103</v>
      </c>
      <c r="C27" s="11">
        <v>103.34715</v>
      </c>
      <c r="D27" s="5">
        <f t="shared" si="0"/>
        <v>1.2202561947765372E-2</v>
      </c>
      <c r="E27" s="4"/>
    </row>
    <row r="28" spans="1:5" x14ac:dyDescent="0.25">
      <c r="A28" s="9" t="s">
        <v>104</v>
      </c>
      <c r="B28" s="10" t="s">
        <v>105</v>
      </c>
      <c r="C28" s="11">
        <v>655.95699999999999</v>
      </c>
      <c r="D28" s="5">
        <f t="shared" si="0"/>
        <v>1.9225345563809826E-3</v>
      </c>
      <c r="E28" s="4"/>
    </row>
    <row r="29" spans="1:5" x14ac:dyDescent="0.25">
      <c r="A29" s="9" t="s">
        <v>106</v>
      </c>
      <c r="B29" s="10" t="s">
        <v>107</v>
      </c>
      <c r="C29" s="11">
        <v>655.95699999999999</v>
      </c>
      <c r="D29" s="5">
        <f t="shared" si="0"/>
        <v>1.9225345563809826E-3</v>
      </c>
      <c r="E29" s="4"/>
    </row>
    <row r="30" spans="1:5" x14ac:dyDescent="0.25">
      <c r="A30" s="9" t="s">
        <v>108</v>
      </c>
      <c r="B30" s="10" t="s">
        <v>109</v>
      </c>
      <c r="C30" s="11">
        <v>2.5095900000000002</v>
      </c>
      <c r="D30" s="5">
        <f t="shared" si="0"/>
        <v>0.50251236257715404</v>
      </c>
      <c r="E30" s="4"/>
    </row>
    <row r="31" spans="1:5" x14ac:dyDescent="0.25">
      <c r="A31" s="9" t="s">
        <v>110</v>
      </c>
      <c r="B31" s="10" t="s">
        <v>111</v>
      </c>
      <c r="C31" s="11">
        <v>10618.462</v>
      </c>
      <c r="D31" s="5">
        <f t="shared" si="0"/>
        <v>1.1876484560570073E-4</v>
      </c>
      <c r="E31" s="4"/>
    </row>
    <row r="32" spans="1:5" x14ac:dyDescent="0.25">
      <c r="A32" s="9" t="s">
        <v>112</v>
      </c>
      <c r="B32" s="10" t="s">
        <v>113</v>
      </c>
      <c r="C32" s="11">
        <v>1.2611000000000001</v>
      </c>
      <c r="D32" s="5">
        <f t="shared" si="0"/>
        <v>1</v>
      </c>
      <c r="E32" s="4"/>
    </row>
    <row r="33" spans="1:5" x14ac:dyDescent="0.25">
      <c r="A33" s="9" t="s">
        <v>114</v>
      </c>
      <c r="B33" s="10" t="s">
        <v>115</v>
      </c>
      <c r="C33" s="11">
        <v>70.025729999999996</v>
      </c>
      <c r="D33" s="5">
        <f t="shared" si="0"/>
        <v>1.8009094657063913E-2</v>
      </c>
      <c r="E33" s="4"/>
    </row>
    <row r="34" spans="1:5" x14ac:dyDescent="0.25">
      <c r="A34" s="9" t="s">
        <v>116</v>
      </c>
      <c r="B34" s="10" t="s">
        <v>117</v>
      </c>
      <c r="C34" s="11">
        <v>8.8150899999999996</v>
      </c>
      <c r="D34" s="5">
        <f t="shared" si="0"/>
        <v>0.14306150022291322</v>
      </c>
      <c r="E34" s="4"/>
    </row>
    <row r="35" spans="1:5" x14ac:dyDescent="0.25">
      <c r="A35" s="9" t="s">
        <v>118</v>
      </c>
      <c r="B35" s="10" t="s">
        <v>119</v>
      </c>
      <c r="C35" s="11">
        <v>9.8025900000000004</v>
      </c>
      <c r="D35" s="5">
        <f t="shared" si="0"/>
        <v>0.12864967319861384</v>
      </c>
      <c r="E35" s="4"/>
    </row>
    <row r="36" spans="1:5" x14ac:dyDescent="0.25">
      <c r="A36" s="9" t="s">
        <v>120</v>
      </c>
      <c r="B36" s="10" t="s">
        <v>121</v>
      </c>
      <c r="C36" s="11">
        <v>1.57467</v>
      </c>
      <c r="D36" s="5">
        <f t="shared" si="0"/>
        <v>0.80086621323832941</v>
      </c>
      <c r="E36" s="4"/>
    </row>
    <row r="37" spans="1:5" x14ac:dyDescent="0.25">
      <c r="A37" s="9" t="s">
        <v>122</v>
      </c>
      <c r="B37" s="10" t="s">
        <v>123</v>
      </c>
      <c r="C37" s="11">
        <v>1.9558</v>
      </c>
      <c r="D37" s="5">
        <f t="shared" si="0"/>
        <v>0.64480008180795589</v>
      </c>
      <c r="E37" s="4"/>
    </row>
    <row r="38" spans="1:5" x14ac:dyDescent="0.25">
      <c r="A38" s="9" t="s">
        <v>124</v>
      </c>
      <c r="B38" s="10" t="s">
        <v>125</v>
      </c>
      <c r="C38" s="11">
        <v>1827.3339000000001</v>
      </c>
      <c r="D38" s="5">
        <f t="shared" si="0"/>
        <v>6.9013112491373362E-4</v>
      </c>
      <c r="E38" s="4"/>
    </row>
    <row r="39" spans="1:5" x14ac:dyDescent="0.25">
      <c r="A39" s="9" t="s">
        <v>126</v>
      </c>
      <c r="B39" s="10" t="s">
        <v>127</v>
      </c>
      <c r="C39" s="11">
        <v>5127.6325999999999</v>
      </c>
      <c r="D39" s="5">
        <f t="shared" si="0"/>
        <v>2.4594195769798332E-4</v>
      </c>
      <c r="E39" s="4"/>
    </row>
    <row r="40" spans="1:5" x14ac:dyDescent="0.25">
      <c r="A40" s="9" t="s">
        <v>128</v>
      </c>
      <c r="B40" s="10" t="s">
        <v>129</v>
      </c>
      <c r="C40" s="11">
        <v>111.17858</v>
      </c>
      <c r="D40" s="5">
        <f t="shared" si="0"/>
        <v>1.134301229607358E-2</v>
      </c>
      <c r="E40" s="4"/>
    </row>
    <row r="41" spans="1:5" x14ac:dyDescent="0.25">
      <c r="A41" s="9" t="s">
        <v>130</v>
      </c>
      <c r="B41" s="10" t="s">
        <v>131</v>
      </c>
      <c r="C41" s="11">
        <v>605.26495</v>
      </c>
      <c r="D41" s="5">
        <f t="shared" si="0"/>
        <v>2.0835503526183039E-3</v>
      </c>
      <c r="E41" s="4"/>
    </row>
    <row r="42" spans="1:5" x14ac:dyDescent="0.25">
      <c r="A42" s="9" t="s">
        <v>132</v>
      </c>
      <c r="B42" s="10" t="s">
        <v>133</v>
      </c>
      <c r="C42" s="11">
        <v>2299.6789100000001</v>
      </c>
      <c r="D42" s="5">
        <f t="shared" si="0"/>
        <v>5.4838090418457596E-4</v>
      </c>
      <c r="E42" s="4"/>
    </row>
    <row r="43" spans="1:5" x14ac:dyDescent="0.25">
      <c r="A43" s="9" t="s">
        <v>134</v>
      </c>
      <c r="B43" s="10" t="s">
        <v>135</v>
      </c>
      <c r="C43" s="11">
        <v>503.02125999999998</v>
      </c>
      <c r="D43" s="5">
        <f t="shared" si="0"/>
        <v>2.5070510936257449E-3</v>
      </c>
      <c r="E43" s="4"/>
    </row>
    <row r="44" spans="1:5" x14ac:dyDescent="0.25">
      <c r="A44" s="9" t="s">
        <v>136</v>
      </c>
      <c r="B44" s="10" t="s">
        <v>137</v>
      </c>
      <c r="C44" s="11">
        <v>629.91944999999998</v>
      </c>
      <c r="D44" s="5">
        <f t="shared" si="0"/>
        <v>2.0020020020020024E-3</v>
      </c>
      <c r="E44" s="4"/>
    </row>
    <row r="45" spans="1:5" x14ac:dyDescent="0.25">
      <c r="A45" s="9" t="s">
        <v>138</v>
      </c>
      <c r="B45" s="10" t="s">
        <v>139</v>
      </c>
      <c r="C45" s="11">
        <v>7.4729999999999999</v>
      </c>
      <c r="D45" s="5">
        <f t="shared" si="0"/>
        <v>0.16875418172086179</v>
      </c>
      <c r="E45" s="4"/>
    </row>
    <row r="46" spans="1:5" x14ac:dyDescent="0.25">
      <c r="A46" s="9" t="s">
        <v>140</v>
      </c>
      <c r="B46" s="10" t="s">
        <v>141</v>
      </c>
      <c r="C46" s="11">
        <v>1.2611000000000001</v>
      </c>
      <c r="D46" s="5">
        <f t="shared" si="0"/>
        <v>1</v>
      </c>
      <c r="E46" s="4"/>
    </row>
    <row r="47" spans="1:5" x14ac:dyDescent="0.25">
      <c r="A47" s="9" t="s">
        <v>142</v>
      </c>
      <c r="B47" s="10" t="s">
        <v>143</v>
      </c>
      <c r="C47" s="11">
        <v>7.4512999999999998</v>
      </c>
      <c r="D47" s="5">
        <f t="shared" si="0"/>
        <v>0.16924563498986755</v>
      </c>
      <c r="E47" s="4"/>
    </row>
    <row r="48" spans="1:5" x14ac:dyDescent="0.25">
      <c r="A48" s="9" t="s">
        <v>144</v>
      </c>
      <c r="B48" s="10" t="s">
        <v>145</v>
      </c>
      <c r="C48" s="11">
        <v>221.94099</v>
      </c>
      <c r="D48" s="5">
        <f t="shared" si="0"/>
        <v>5.682141005138348E-3</v>
      </c>
      <c r="E48" s="4"/>
    </row>
    <row r="49" spans="1:5" x14ac:dyDescent="0.25">
      <c r="A49" s="9" t="s">
        <v>146</v>
      </c>
      <c r="B49" s="10" t="s">
        <v>147</v>
      </c>
      <c r="C49" s="11">
        <v>49.239649999999997</v>
      </c>
      <c r="D49" s="5">
        <f t="shared" si="0"/>
        <v>2.561147368025565E-2</v>
      </c>
      <c r="E49" s="4"/>
    </row>
    <row r="50" spans="1:5" x14ac:dyDescent="0.25">
      <c r="A50" s="9" t="s">
        <v>148</v>
      </c>
      <c r="B50" s="10" t="s">
        <v>149</v>
      </c>
      <c r="C50" s="11">
        <v>31527.5</v>
      </c>
      <c r="D50" s="5">
        <f t="shared" si="0"/>
        <v>4.0000000000000003E-5</v>
      </c>
      <c r="E50" s="4"/>
    </row>
    <row r="51" spans="1:5" x14ac:dyDescent="0.25">
      <c r="A51" s="9" t="s">
        <v>150</v>
      </c>
      <c r="B51" s="10" t="s">
        <v>151</v>
      </c>
      <c r="C51" s="11">
        <v>7.69618</v>
      </c>
      <c r="D51" s="5">
        <f t="shared" si="0"/>
        <v>0.16386051261794815</v>
      </c>
      <c r="E51" s="4"/>
    </row>
    <row r="52" spans="1:5" x14ac:dyDescent="0.25">
      <c r="A52" s="9" t="s">
        <v>152</v>
      </c>
      <c r="B52" s="10" t="s">
        <v>153</v>
      </c>
      <c r="C52" s="11">
        <v>11.031470000000001</v>
      </c>
      <c r="D52" s="5">
        <f t="shared" si="0"/>
        <v>0.11431839999564881</v>
      </c>
      <c r="E52" s="4"/>
    </row>
    <row r="53" spans="1:5" x14ac:dyDescent="0.25">
      <c r="A53" s="9" t="s">
        <v>154</v>
      </c>
      <c r="B53" s="10" t="s">
        <v>155</v>
      </c>
      <c r="C53" s="11">
        <v>22.69539</v>
      </c>
      <c r="D53" s="5">
        <f t="shared" si="0"/>
        <v>5.5566350699415172E-2</v>
      </c>
      <c r="E53" s="4"/>
    </row>
    <row r="54" spans="1:5" x14ac:dyDescent="0.25">
      <c r="A54" s="9" t="s">
        <v>156</v>
      </c>
      <c r="B54" s="10" t="s">
        <v>157</v>
      </c>
      <c r="C54" s="11">
        <v>2.2404999999999999</v>
      </c>
      <c r="D54" s="5">
        <f t="shared" si="0"/>
        <v>0.56286543182325377</v>
      </c>
      <c r="E54" s="4"/>
    </row>
    <row r="55" spans="1:5" x14ac:dyDescent="0.25">
      <c r="A55" s="9" t="s">
        <v>158</v>
      </c>
      <c r="B55" s="10" t="s">
        <v>159</v>
      </c>
      <c r="C55" s="11">
        <v>119.01631</v>
      </c>
      <c r="D55" s="5">
        <f t="shared" si="0"/>
        <v>1.0596026712641319E-2</v>
      </c>
      <c r="E55" s="4"/>
    </row>
    <row r="56" spans="1:5" x14ac:dyDescent="0.25">
      <c r="A56" s="9" t="s">
        <v>160</v>
      </c>
      <c r="B56" s="10" t="s">
        <v>161</v>
      </c>
      <c r="C56" s="11">
        <v>41.647829999999999</v>
      </c>
      <c r="D56" s="5">
        <f t="shared" si="0"/>
        <v>3.0280089022645361E-2</v>
      </c>
      <c r="E56" s="4"/>
    </row>
    <row r="57" spans="1:5" x14ac:dyDescent="0.25">
      <c r="A57" s="9" t="s">
        <v>162</v>
      </c>
      <c r="B57" s="10" t="s">
        <v>163</v>
      </c>
      <c r="C57" s="11">
        <v>2.08744</v>
      </c>
      <c r="D57" s="5">
        <f t="shared" si="0"/>
        <v>0.60413712489939841</v>
      </c>
      <c r="E57" s="4"/>
    </row>
    <row r="58" spans="1:5" x14ac:dyDescent="0.25">
      <c r="A58" s="9" t="s">
        <v>164</v>
      </c>
      <c r="B58" s="10" t="s">
        <v>165</v>
      </c>
      <c r="C58" s="11">
        <v>2.4367000000000001</v>
      </c>
      <c r="D58" s="5">
        <f t="shared" si="0"/>
        <v>0.51754421964131825</v>
      </c>
      <c r="E58" s="4"/>
    </row>
    <row r="59" spans="1:5" x14ac:dyDescent="0.25">
      <c r="A59" s="9" t="s">
        <v>166</v>
      </c>
      <c r="B59" s="10" t="s">
        <v>167</v>
      </c>
      <c r="C59" s="11">
        <v>10.006830000000001</v>
      </c>
      <c r="D59" s="5">
        <f t="shared" si="0"/>
        <v>0.12602392565877507</v>
      </c>
      <c r="E59" s="4"/>
    </row>
    <row r="60" spans="1:5" x14ac:dyDescent="0.25">
      <c r="A60" s="9" t="s">
        <v>168</v>
      </c>
      <c r="B60" s="10" t="s">
        <v>169</v>
      </c>
      <c r="C60" s="11">
        <v>9067.3089999999993</v>
      </c>
      <c r="D60" s="5">
        <f t="shared" si="0"/>
        <v>1.3908205841446454E-4</v>
      </c>
      <c r="E60" s="4"/>
    </row>
    <row r="61" spans="1:5" x14ac:dyDescent="0.25">
      <c r="A61" s="9" t="s">
        <v>170</v>
      </c>
      <c r="B61" s="10" t="s">
        <v>171</v>
      </c>
      <c r="C61" s="11">
        <v>53.029260000000001</v>
      </c>
      <c r="D61" s="5">
        <f t="shared" si="0"/>
        <v>2.3781210599582193E-2</v>
      </c>
      <c r="E61" s="4"/>
    </row>
    <row r="62" spans="1:5" x14ac:dyDescent="0.25">
      <c r="A62" s="9" t="s">
        <v>172</v>
      </c>
      <c r="B62" s="10" t="s">
        <v>173</v>
      </c>
      <c r="C62" s="11">
        <v>24.692340000000002</v>
      </c>
      <c r="D62" s="5">
        <f t="shared" si="0"/>
        <v>5.1072518845925501E-2</v>
      </c>
      <c r="E62" s="4"/>
    </row>
    <row r="63" spans="1:5" x14ac:dyDescent="0.25">
      <c r="A63" s="9" t="s">
        <v>174</v>
      </c>
      <c r="B63" s="10" t="s">
        <v>175</v>
      </c>
      <c r="C63" s="11">
        <v>283.64999999999998</v>
      </c>
      <c r="D63" s="5">
        <f t="shared" si="0"/>
        <v>4.4459721487748998E-3</v>
      </c>
      <c r="E63" s="4"/>
    </row>
    <row r="64" spans="1:5" x14ac:dyDescent="0.25">
      <c r="A64" s="9" t="s">
        <v>176</v>
      </c>
      <c r="B64" s="10" t="s">
        <v>177</v>
      </c>
      <c r="C64" s="11">
        <v>153.60499999999999</v>
      </c>
      <c r="D64" s="5">
        <f t="shared" si="0"/>
        <v>8.2100192051040022E-3</v>
      </c>
      <c r="E64" s="4"/>
    </row>
    <row r="65" spans="1:5" x14ac:dyDescent="0.25">
      <c r="A65" s="9" t="s">
        <v>178</v>
      </c>
      <c r="B65" s="10" t="s">
        <v>179</v>
      </c>
      <c r="C65" s="11">
        <v>12042.49</v>
      </c>
      <c r="D65" s="5">
        <f t="shared" si="0"/>
        <v>1.0472086752822715E-4</v>
      </c>
      <c r="E65" s="4"/>
    </row>
    <row r="66" spans="1:5" x14ac:dyDescent="0.25">
      <c r="A66" s="9" t="s">
        <v>180</v>
      </c>
      <c r="B66" s="10" t="s">
        <v>181</v>
      </c>
      <c r="C66" s="11">
        <v>1466.6593</v>
      </c>
      <c r="D66" s="5">
        <f t="shared" si="0"/>
        <v>8.598452278589854E-4</v>
      </c>
      <c r="E66" s="4"/>
    </row>
    <row r="67" spans="1:5" x14ac:dyDescent="0.25">
      <c r="A67" s="9" t="s">
        <v>182</v>
      </c>
      <c r="B67" s="10" t="s">
        <v>183</v>
      </c>
      <c r="C67" s="11">
        <v>15460.455449999999</v>
      </c>
      <c r="D67" s="5">
        <f t="shared" si="0"/>
        <v>8.1569395162934877E-5</v>
      </c>
      <c r="E67" s="4"/>
    </row>
    <row r="68" spans="1:5" x14ac:dyDescent="0.25">
      <c r="A68" s="9" t="s">
        <v>184</v>
      </c>
      <c r="B68" s="10" t="s">
        <v>185</v>
      </c>
      <c r="C68" s="11">
        <v>5.0753000000000004</v>
      </c>
      <c r="D68" s="5">
        <f t="shared" ref="D68:D127" si="1">+$C$3/C68</f>
        <v>0.24847792248734066</v>
      </c>
      <c r="E68" s="4"/>
    </row>
    <row r="69" spans="1:5" x14ac:dyDescent="0.25">
      <c r="A69" s="9" t="s">
        <v>186</v>
      </c>
      <c r="B69" s="10" t="s">
        <v>187</v>
      </c>
      <c r="C69" s="11">
        <v>112.52164999999999</v>
      </c>
      <c r="D69" s="5">
        <f t="shared" si="1"/>
        <v>1.1207620933393709E-2</v>
      </c>
      <c r="E69" s="4"/>
    </row>
    <row r="70" spans="1:5" x14ac:dyDescent="0.25">
      <c r="A70" s="9" t="s">
        <v>188</v>
      </c>
      <c r="B70" s="10" t="s">
        <v>189</v>
      </c>
      <c r="C70" s="11">
        <v>0.89190999999999998</v>
      </c>
      <c r="D70" s="5">
        <f t="shared" si="1"/>
        <v>1.4139318989584153</v>
      </c>
      <c r="E70" s="4"/>
    </row>
    <row r="71" spans="1:5" x14ac:dyDescent="0.25">
      <c r="A71" s="9" t="s">
        <v>190</v>
      </c>
      <c r="B71" s="10" t="s">
        <v>191</v>
      </c>
      <c r="C71" s="11">
        <v>188.67317</v>
      </c>
      <c r="D71" s="5">
        <f t="shared" si="1"/>
        <v>6.6840452195720259E-3</v>
      </c>
      <c r="E71" s="4"/>
    </row>
    <row r="72" spans="1:5" x14ac:dyDescent="0.25">
      <c r="A72" s="9" t="s">
        <v>192</v>
      </c>
      <c r="B72" s="10" t="s">
        <v>193</v>
      </c>
      <c r="C72" s="11">
        <v>106.43684</v>
      </c>
      <c r="D72" s="5">
        <f t="shared" si="1"/>
        <v>1.1848341232227489E-2</v>
      </c>
      <c r="E72" s="4"/>
    </row>
    <row r="73" spans="1:5" x14ac:dyDescent="0.25">
      <c r="A73" s="9" t="s">
        <v>194</v>
      </c>
      <c r="B73" s="10" t="s">
        <v>195</v>
      </c>
      <c r="C73" s="11">
        <v>0.35537999999999997</v>
      </c>
      <c r="D73" s="5">
        <f t="shared" si="1"/>
        <v>3.5485958692104234</v>
      </c>
      <c r="E73" s="4"/>
    </row>
    <row r="74" spans="1:5" x14ac:dyDescent="0.25">
      <c r="A74" s="9" t="s">
        <v>196</v>
      </c>
      <c r="B74" s="10" t="s">
        <v>197</v>
      </c>
      <c r="C74" s="11">
        <v>58.104300000000002</v>
      </c>
      <c r="D74" s="5">
        <f t="shared" si="1"/>
        <v>2.1704073536726199E-2</v>
      </c>
      <c r="E74" s="4"/>
    </row>
    <row r="75" spans="1:5" x14ac:dyDescent="0.25">
      <c r="A75" s="9" t="s">
        <v>198</v>
      </c>
      <c r="B75" s="10" t="s">
        <v>199</v>
      </c>
      <c r="C75" s="11">
        <v>10107.7165</v>
      </c>
      <c r="D75" s="5">
        <f t="shared" si="1"/>
        <v>1.2476606363069246E-4</v>
      </c>
      <c r="E75" s="4"/>
    </row>
    <row r="76" spans="1:5" x14ac:dyDescent="0.25">
      <c r="A76" s="9" t="s">
        <v>200</v>
      </c>
      <c r="B76" s="10" t="s">
        <v>201</v>
      </c>
      <c r="C76" s="11">
        <v>0.69599999999999995</v>
      </c>
      <c r="D76" s="5">
        <f t="shared" si="1"/>
        <v>1.8119252873563221</v>
      </c>
      <c r="E76" s="4"/>
    </row>
    <row r="77" spans="1:5" x14ac:dyDescent="0.25">
      <c r="A77" s="9" t="s">
        <v>202</v>
      </c>
      <c r="B77" s="10" t="s">
        <v>203</v>
      </c>
      <c r="C77" s="11">
        <v>1898.5860499999999</v>
      </c>
      <c r="D77" s="5">
        <f t="shared" si="1"/>
        <v>6.6423115244104963E-4</v>
      </c>
      <c r="E77" s="4"/>
    </row>
    <row r="78" spans="1:5" x14ac:dyDescent="0.25">
      <c r="A78" s="9" t="s">
        <v>204</v>
      </c>
      <c r="B78" s="10" t="s">
        <v>205</v>
      </c>
      <c r="C78" s="11">
        <v>1.5958600000000001</v>
      </c>
      <c r="D78" s="5">
        <f t="shared" si="1"/>
        <v>0.79023222588447617</v>
      </c>
      <c r="E78" s="4"/>
    </row>
    <row r="79" spans="1:5" x14ac:dyDescent="0.25">
      <c r="A79" s="9" t="s">
        <v>206</v>
      </c>
      <c r="B79" s="10" t="s">
        <v>207</v>
      </c>
      <c r="C79" s="11">
        <v>3.4527999999999999</v>
      </c>
      <c r="D79" s="5">
        <f t="shared" si="1"/>
        <v>0.36523980537534761</v>
      </c>
      <c r="E79" s="4"/>
    </row>
    <row r="80" spans="1:5" x14ac:dyDescent="0.25">
      <c r="A80" s="9" t="s">
        <v>208</v>
      </c>
      <c r="B80" s="10" t="s">
        <v>209</v>
      </c>
      <c r="C80" s="11">
        <v>2839.3666499999999</v>
      </c>
      <c r="D80" s="5">
        <f t="shared" si="1"/>
        <v>4.441483455474129E-4</v>
      </c>
      <c r="E80" s="4"/>
    </row>
    <row r="81" spans="1:5" x14ac:dyDescent="0.25">
      <c r="A81" s="9" t="s">
        <v>210</v>
      </c>
      <c r="B81" s="10" t="s">
        <v>211</v>
      </c>
      <c r="C81" s="11">
        <v>3.9359999999999999</v>
      </c>
      <c r="D81" s="5">
        <f t="shared" si="1"/>
        <v>0.32040142276422767</v>
      </c>
      <c r="E81" s="4"/>
    </row>
    <row r="82" spans="1:5" x14ac:dyDescent="0.25">
      <c r="A82" s="9" t="s">
        <v>212</v>
      </c>
      <c r="B82" s="10" t="s">
        <v>213</v>
      </c>
      <c r="C82" s="11">
        <v>19.49661</v>
      </c>
      <c r="D82" s="5">
        <f t="shared" si="1"/>
        <v>6.4683039769477882E-2</v>
      </c>
      <c r="E82" s="4"/>
    </row>
    <row r="83" spans="1:5" x14ac:dyDescent="0.25">
      <c r="A83" s="9" t="s">
        <v>214</v>
      </c>
      <c r="B83" s="10" t="s">
        <v>215</v>
      </c>
      <c r="C83" s="11">
        <v>381.48275000000001</v>
      </c>
      <c r="D83" s="5">
        <f t="shared" si="1"/>
        <v>3.3057851239669425E-3</v>
      </c>
      <c r="E83" s="4"/>
    </row>
    <row r="84" spans="1:5" x14ac:dyDescent="0.25">
      <c r="A84" s="9" t="s">
        <v>216</v>
      </c>
      <c r="B84" s="10" t="s">
        <v>217</v>
      </c>
      <c r="C84" s="11">
        <v>38.589660000000002</v>
      </c>
      <c r="D84" s="5">
        <f t="shared" si="1"/>
        <v>3.2679738562091505E-2</v>
      </c>
      <c r="E84" s="4"/>
    </row>
    <row r="85" spans="1:5" x14ac:dyDescent="0.25">
      <c r="A85" s="9" t="s">
        <v>218</v>
      </c>
      <c r="B85" s="10" t="s">
        <v>219</v>
      </c>
      <c r="C85" s="11">
        <v>1724.5542499999999</v>
      </c>
      <c r="D85" s="5">
        <f t="shared" si="1"/>
        <v>7.3126142595978077E-4</v>
      </c>
      <c r="E85" s="4"/>
    </row>
    <row r="86" spans="1:5" x14ac:dyDescent="0.25">
      <c r="A86" s="9" t="s">
        <v>220</v>
      </c>
      <c r="B86" s="10" t="s">
        <v>221</v>
      </c>
      <c r="C86" s="11">
        <v>11.04604</v>
      </c>
      <c r="D86" s="5">
        <f t="shared" si="1"/>
        <v>0.11416761119822127</v>
      </c>
      <c r="E86" s="4"/>
    </row>
    <row r="87" spans="1:5" x14ac:dyDescent="0.25">
      <c r="A87" s="9" t="s">
        <v>222</v>
      </c>
      <c r="B87" s="10" t="s">
        <v>223</v>
      </c>
      <c r="C87" s="11">
        <v>36.571899999999999</v>
      </c>
      <c r="D87" s="5">
        <f t="shared" si="1"/>
        <v>3.4482758620689662E-2</v>
      </c>
      <c r="E87" s="4"/>
    </row>
    <row r="88" spans="1:5" x14ac:dyDescent="0.25">
      <c r="A88" s="9" t="s">
        <v>224</v>
      </c>
      <c r="B88" s="10" t="s">
        <v>225</v>
      </c>
      <c r="C88" s="11">
        <v>1099.6792</v>
      </c>
      <c r="D88" s="5">
        <f t="shared" si="1"/>
        <v>1.1467889908256881E-3</v>
      </c>
      <c r="E88" s="4"/>
    </row>
    <row r="89" spans="1:5" x14ac:dyDescent="0.25">
      <c r="A89" s="9" t="s">
        <v>226</v>
      </c>
      <c r="B89" s="10" t="s">
        <v>227</v>
      </c>
      <c r="C89" s="11">
        <v>10.623570000000001</v>
      </c>
      <c r="D89" s="5">
        <f t="shared" si="1"/>
        <v>0.11870774137130927</v>
      </c>
      <c r="E89" s="4"/>
    </row>
    <row r="90" spans="1:5" x14ac:dyDescent="0.25">
      <c r="A90" s="9" t="s">
        <v>228</v>
      </c>
      <c r="B90" s="10" t="s">
        <v>229</v>
      </c>
      <c r="C90" s="11">
        <v>112.03612</v>
      </c>
      <c r="D90" s="5">
        <f t="shared" si="1"/>
        <v>1.1256191306874963E-2</v>
      </c>
      <c r="E90" s="4"/>
    </row>
    <row r="91" spans="1:5" x14ac:dyDescent="0.25">
      <c r="A91" s="9" t="s">
        <v>230</v>
      </c>
      <c r="B91" s="10" t="s">
        <v>231</v>
      </c>
      <c r="C91" s="11">
        <v>2.2069299999999998</v>
      </c>
      <c r="D91" s="5">
        <f t="shared" si="1"/>
        <v>0.571427276805336</v>
      </c>
      <c r="E91" s="4"/>
    </row>
    <row r="92" spans="1:5" x14ac:dyDescent="0.25">
      <c r="A92" s="9" t="s">
        <v>232</v>
      </c>
      <c r="B92" s="10" t="s">
        <v>233</v>
      </c>
      <c r="C92" s="11">
        <v>1.5708</v>
      </c>
      <c r="D92" s="5">
        <f t="shared" si="1"/>
        <v>0.80283931754519999</v>
      </c>
      <c r="E92" s="4"/>
    </row>
    <row r="93" spans="1:5" x14ac:dyDescent="0.25">
      <c r="A93" s="9" t="s">
        <v>234</v>
      </c>
      <c r="B93" s="10" t="s">
        <v>235</v>
      </c>
      <c r="C93" s="11">
        <v>29.92981</v>
      </c>
      <c r="D93" s="5">
        <f t="shared" si="1"/>
        <v>4.213524910448814E-2</v>
      </c>
      <c r="E93" s="4"/>
    </row>
    <row r="94" spans="1:5" x14ac:dyDescent="0.25">
      <c r="A94" s="9" t="s">
        <v>236</v>
      </c>
      <c r="B94" s="10" t="s">
        <v>237</v>
      </c>
      <c r="C94" s="11">
        <v>199.15922</v>
      </c>
      <c r="D94" s="5">
        <f t="shared" si="1"/>
        <v>6.3321195975762513E-3</v>
      </c>
      <c r="E94" s="4"/>
    </row>
    <row r="95" spans="1:5" x14ac:dyDescent="0.25">
      <c r="A95" s="9" t="s">
        <v>238</v>
      </c>
      <c r="B95" s="10" t="s">
        <v>239</v>
      </c>
      <c r="C95" s="11">
        <v>7.2925000000000004</v>
      </c>
      <c r="D95" s="5">
        <f t="shared" si="1"/>
        <v>0.17293109358930409</v>
      </c>
      <c r="E95" s="4"/>
    </row>
    <row r="96" spans="1:5" x14ac:dyDescent="0.25">
      <c r="A96" s="9" t="s">
        <v>240</v>
      </c>
      <c r="B96" s="10" t="s">
        <v>241</v>
      </c>
      <c r="C96" s="11">
        <v>0.48546</v>
      </c>
      <c r="D96" s="5">
        <f t="shared" si="1"/>
        <v>2.5977423474642607</v>
      </c>
      <c r="E96" s="4"/>
    </row>
    <row r="97" spans="1:5" x14ac:dyDescent="0.25">
      <c r="A97" s="9" t="s">
        <v>242</v>
      </c>
      <c r="B97" s="10" t="s">
        <v>243</v>
      </c>
      <c r="C97" s="11">
        <v>119.23701</v>
      </c>
      <c r="D97" s="5">
        <f t="shared" si="1"/>
        <v>1.0576414151948293E-2</v>
      </c>
      <c r="E97" s="4"/>
    </row>
    <row r="98" spans="1:5" x14ac:dyDescent="0.25">
      <c r="A98" s="9" t="s">
        <v>244</v>
      </c>
      <c r="B98" s="10" t="s">
        <v>245</v>
      </c>
      <c r="C98" s="11">
        <v>1.2611000000000001</v>
      </c>
      <c r="D98" s="5">
        <f t="shared" si="1"/>
        <v>1</v>
      </c>
      <c r="E98" s="4"/>
    </row>
    <row r="99" spans="1:5" x14ac:dyDescent="0.25">
      <c r="A99" s="9" t="s">
        <v>246</v>
      </c>
      <c r="B99" s="10" t="s">
        <v>247</v>
      </c>
      <c r="C99" s="11">
        <v>2.5639500000000002</v>
      </c>
      <c r="D99" s="5">
        <f t="shared" si="1"/>
        <v>0.49185826556680123</v>
      </c>
      <c r="E99" s="4"/>
    </row>
    <row r="100" spans="1:5" x14ac:dyDescent="0.25">
      <c r="A100" s="9" t="s">
        <v>248</v>
      </c>
      <c r="B100" s="10" t="s">
        <v>249</v>
      </c>
      <c r="C100" s="11">
        <v>5599.2839999999997</v>
      </c>
      <c r="D100" s="5">
        <f t="shared" si="1"/>
        <v>2.2522522522522526E-4</v>
      </c>
      <c r="E100" s="4"/>
    </row>
    <row r="101" spans="1:5" x14ac:dyDescent="0.25">
      <c r="A101" s="9" t="s">
        <v>250</v>
      </c>
      <c r="B101" s="10" t="s">
        <v>251</v>
      </c>
      <c r="C101" s="11">
        <v>3.2933599999999998</v>
      </c>
      <c r="D101" s="5">
        <f t="shared" si="1"/>
        <v>0.38292200063157389</v>
      </c>
      <c r="E101" s="4"/>
    </row>
    <row r="102" spans="1:5" x14ac:dyDescent="0.25">
      <c r="A102" s="9" t="s">
        <v>252</v>
      </c>
      <c r="B102" s="10" t="s">
        <v>253</v>
      </c>
      <c r="C102" s="11">
        <v>37.694279999999999</v>
      </c>
      <c r="D102" s="5">
        <f t="shared" si="1"/>
        <v>3.3456004465398995E-2</v>
      </c>
      <c r="E102" s="4"/>
    </row>
    <row r="103" spans="1:5" x14ac:dyDescent="0.25">
      <c r="A103" s="9" t="s">
        <v>254</v>
      </c>
      <c r="B103" s="10" t="s">
        <v>255</v>
      </c>
      <c r="C103" s="11">
        <v>4.5916699999999997</v>
      </c>
      <c r="D103" s="5">
        <f t="shared" si="1"/>
        <v>0.27464952838509743</v>
      </c>
      <c r="E103" s="4"/>
    </row>
    <row r="104" spans="1:5" x14ac:dyDescent="0.25">
      <c r="A104" s="9" t="s">
        <v>256</v>
      </c>
      <c r="B104" s="10" t="s">
        <v>257</v>
      </c>
      <c r="C104" s="11">
        <v>0.98933000000000004</v>
      </c>
      <c r="D104" s="5">
        <f t="shared" si="1"/>
        <v>1.2747010603135456</v>
      </c>
      <c r="E104" s="4"/>
    </row>
    <row r="105" spans="1:5" x14ac:dyDescent="0.25">
      <c r="A105" s="9" t="s">
        <v>258</v>
      </c>
      <c r="B105" s="10" t="s">
        <v>259</v>
      </c>
      <c r="C105" s="11">
        <v>1429.97</v>
      </c>
      <c r="D105" s="5">
        <f t="shared" si="1"/>
        <v>8.8190661342545649E-4</v>
      </c>
      <c r="E105" s="4"/>
    </row>
    <row r="106" spans="1:5" x14ac:dyDescent="0.25">
      <c r="A106" s="9" t="s">
        <v>260</v>
      </c>
      <c r="B106" s="10" t="s">
        <v>261</v>
      </c>
      <c r="C106" s="11">
        <v>15.68998</v>
      </c>
      <c r="D106" s="5">
        <f t="shared" si="1"/>
        <v>8.0376138146766279E-2</v>
      </c>
      <c r="E106" s="4"/>
    </row>
    <row r="107" spans="1:5" x14ac:dyDescent="0.25">
      <c r="A107" s="9" t="s">
        <v>262</v>
      </c>
      <c r="B107" s="10" t="s">
        <v>263</v>
      </c>
      <c r="C107" s="11">
        <v>2423.5063100000002</v>
      </c>
      <c r="D107" s="5">
        <f t="shared" si="1"/>
        <v>5.2036175635127599E-4</v>
      </c>
      <c r="E107" s="4"/>
    </row>
    <row r="108" spans="1:5" x14ac:dyDescent="0.25">
      <c r="A108" s="9" t="s">
        <v>264</v>
      </c>
      <c r="B108" s="10" t="s">
        <v>265</v>
      </c>
      <c r="C108" s="11">
        <v>4.4633000000000003</v>
      </c>
      <c r="D108" s="5">
        <f t="shared" si="1"/>
        <v>0.28254878677211931</v>
      </c>
      <c r="E108" s="4"/>
    </row>
    <row r="109" spans="1:5" x14ac:dyDescent="0.25">
      <c r="A109" s="9" t="s">
        <v>266</v>
      </c>
      <c r="B109" s="10" t="s">
        <v>267</v>
      </c>
      <c r="C109" s="11">
        <v>769.90155000000004</v>
      </c>
      <c r="D109" s="5">
        <f t="shared" si="1"/>
        <v>1.6380016380016381E-3</v>
      </c>
      <c r="E109" s="4"/>
    </row>
    <row r="110" spans="1:5" x14ac:dyDescent="0.25">
      <c r="A110" s="9" t="s">
        <v>268</v>
      </c>
      <c r="B110" s="10" t="s">
        <v>269</v>
      </c>
      <c r="C110" s="11">
        <v>4.7294400000000003</v>
      </c>
      <c r="D110" s="5">
        <f t="shared" si="1"/>
        <v>0.26664890557867316</v>
      </c>
      <c r="E110" s="4"/>
    </row>
    <row r="111" spans="1:5" x14ac:dyDescent="0.25">
      <c r="A111" s="9" t="s">
        <v>270</v>
      </c>
      <c r="B111" s="10" t="s">
        <v>271</v>
      </c>
      <c r="C111" s="11">
        <v>118.10202</v>
      </c>
      <c r="D111" s="5">
        <f t="shared" si="1"/>
        <v>1.0678056141630771E-2</v>
      </c>
      <c r="E111" s="4"/>
    </row>
    <row r="112" spans="1:5" x14ac:dyDescent="0.25">
      <c r="A112" s="9" t="s">
        <v>272</v>
      </c>
      <c r="B112" s="10" t="s">
        <v>273</v>
      </c>
      <c r="C112" s="11">
        <v>16.45767</v>
      </c>
      <c r="D112" s="5">
        <f t="shared" si="1"/>
        <v>7.6626885822841273E-2</v>
      </c>
      <c r="E112" s="4"/>
    </row>
    <row r="113" spans="1:5" x14ac:dyDescent="0.25">
      <c r="A113" s="9" t="s">
        <v>274</v>
      </c>
      <c r="B113" s="10" t="s">
        <v>275</v>
      </c>
      <c r="C113" s="11">
        <v>166.93810999999999</v>
      </c>
      <c r="D113" s="5">
        <f t="shared" si="1"/>
        <v>7.5542966192680642E-3</v>
      </c>
      <c r="E113" s="4"/>
    </row>
    <row r="114" spans="1:5" x14ac:dyDescent="0.25">
      <c r="A114" s="9" t="s">
        <v>276</v>
      </c>
      <c r="B114" s="10" t="s">
        <v>277</v>
      </c>
      <c r="C114" s="11">
        <v>5.5929799999999998</v>
      </c>
      <c r="D114" s="5">
        <f t="shared" si="1"/>
        <v>0.22547908270725089</v>
      </c>
      <c r="E114" s="4"/>
    </row>
    <row r="115" spans="1:5" x14ac:dyDescent="0.25">
      <c r="A115" s="9" t="s">
        <v>278</v>
      </c>
      <c r="B115" s="10" t="s">
        <v>279</v>
      </c>
      <c r="C115" s="11">
        <v>8.3361999999999998</v>
      </c>
      <c r="D115" s="5">
        <f t="shared" si="1"/>
        <v>0.15127995969386532</v>
      </c>
      <c r="E115" s="4"/>
    </row>
    <row r="116" spans="1:5" x14ac:dyDescent="0.25">
      <c r="A116" s="9" t="s">
        <v>280</v>
      </c>
      <c r="B116" s="10" t="s">
        <v>281</v>
      </c>
      <c r="C116" s="11">
        <v>1.2009000000000001</v>
      </c>
      <c r="D116" s="5">
        <f t="shared" si="1"/>
        <v>1.0501290698642685</v>
      </c>
      <c r="E116" s="4"/>
    </row>
    <row r="117" spans="1:5" x14ac:dyDescent="0.25">
      <c r="A117" s="9" t="s">
        <v>282</v>
      </c>
      <c r="B117" s="10" t="s">
        <v>283</v>
      </c>
      <c r="C117" s="11">
        <v>83.989260000000002</v>
      </c>
      <c r="D117" s="5">
        <f t="shared" si="1"/>
        <v>1.5015015015015017E-2</v>
      </c>
      <c r="E117" s="4"/>
    </row>
    <row r="118" spans="1:5" x14ac:dyDescent="0.25">
      <c r="A118" s="9" t="s">
        <v>284</v>
      </c>
      <c r="B118" s="10" t="s">
        <v>285</v>
      </c>
      <c r="C118" s="11">
        <v>6.0010700000000003</v>
      </c>
      <c r="D118" s="5">
        <f t="shared" si="1"/>
        <v>0.21014585732211088</v>
      </c>
      <c r="E118" s="4"/>
    </row>
    <row r="119" spans="1:5" x14ac:dyDescent="0.25">
      <c r="A119" s="9" t="s">
        <v>286</v>
      </c>
      <c r="B119" s="10" t="s">
        <v>287</v>
      </c>
      <c r="C119" s="11">
        <v>1158.96351</v>
      </c>
      <c r="D119" s="5">
        <f t="shared" si="1"/>
        <v>1.0881274424248267E-3</v>
      </c>
      <c r="E119" s="4"/>
    </row>
    <row r="120" spans="1:5" x14ac:dyDescent="0.25">
      <c r="A120" s="9" t="s">
        <v>288</v>
      </c>
      <c r="B120" s="10" t="s">
        <v>289</v>
      </c>
      <c r="C120" s="11">
        <v>61.825429999999997</v>
      </c>
      <c r="D120" s="5">
        <f t="shared" si="1"/>
        <v>2.0397755422000303E-2</v>
      </c>
      <c r="E120" s="4"/>
    </row>
    <row r="121" spans="1:5" x14ac:dyDescent="0.25">
      <c r="A121" s="9" t="s">
        <v>290</v>
      </c>
      <c r="B121" s="10" t="s">
        <v>291</v>
      </c>
      <c r="C121" s="11">
        <v>2.15</v>
      </c>
      <c r="D121" s="5">
        <f t="shared" si="1"/>
        <v>0.58655813953488378</v>
      </c>
      <c r="E121" s="4"/>
    </row>
    <row r="122" spans="1:5" x14ac:dyDescent="0.25">
      <c r="A122" s="9" t="s">
        <v>292</v>
      </c>
      <c r="B122" s="10" t="s">
        <v>293</v>
      </c>
      <c r="C122" s="11">
        <v>7.7116300000000004</v>
      </c>
      <c r="D122" s="5">
        <f t="shared" si="1"/>
        <v>0.1635322234080214</v>
      </c>
      <c r="E122" s="4"/>
    </row>
    <row r="123" spans="1:5" x14ac:dyDescent="0.25">
      <c r="A123" s="9" t="s">
        <v>294</v>
      </c>
      <c r="B123" s="10" t="s">
        <v>295</v>
      </c>
      <c r="C123" s="11">
        <v>2.0144799999999998</v>
      </c>
      <c r="D123" s="5">
        <f t="shared" si="1"/>
        <v>0.62601763234184515</v>
      </c>
      <c r="E123" s="4"/>
    </row>
    <row r="124" spans="1:5" x14ac:dyDescent="0.25">
      <c r="A124" s="9" t="s">
        <v>296</v>
      </c>
      <c r="B124" s="10" t="s">
        <v>297</v>
      </c>
      <c r="C124" s="11">
        <v>17926.536499999998</v>
      </c>
      <c r="D124" s="5">
        <f t="shared" si="1"/>
        <v>7.0348223707351402E-5</v>
      </c>
      <c r="E124" s="4"/>
    </row>
    <row r="125" spans="1:5" x14ac:dyDescent="0.25">
      <c r="A125" s="9" t="s">
        <v>298</v>
      </c>
      <c r="B125" s="10" t="s">
        <v>299</v>
      </c>
      <c r="C125" s="11">
        <v>3171.6664999999998</v>
      </c>
      <c r="D125" s="5">
        <f t="shared" si="1"/>
        <v>3.9761431411530822E-4</v>
      </c>
      <c r="E125" s="4"/>
    </row>
    <row r="126" spans="1:5" x14ac:dyDescent="0.25">
      <c r="A126" s="9" t="s">
        <v>300</v>
      </c>
      <c r="B126" s="10" t="s">
        <v>301</v>
      </c>
      <c r="C126" s="11">
        <v>10.25211</v>
      </c>
      <c r="D126" s="5">
        <f t="shared" si="1"/>
        <v>0.12300882452490269</v>
      </c>
      <c r="E126" s="4"/>
    </row>
    <row r="127" spans="1:5" x14ac:dyDescent="0.25">
      <c r="A127" s="9" t="s">
        <v>302</v>
      </c>
      <c r="B127" s="10" t="s">
        <v>303</v>
      </c>
      <c r="C127" s="11">
        <v>1982.4492</v>
      </c>
      <c r="D127" s="5">
        <f t="shared" si="1"/>
        <v>6.3613231552162855E-4</v>
      </c>
      <c r="E127" s="4"/>
    </row>
  </sheetData>
  <hyperlinks>
    <hyperlink ref="C37" r:id="rId1" display="http://de.finance.yahoo.com/q?s=JPYUSD=X"/>
    <hyperlink ref="C38" r:id="rId2" display="http://de.finance.yahoo.com/q?s=AUDUSD=X"/>
    <hyperlink ref="C29" r:id="rId3" display="http://de.finance.yahoo.com/q?s=GBPUSD=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3"/>
  <sheetViews>
    <sheetView topLeftCell="A22" zoomScale="88" zoomScaleNormal="88" workbookViewId="0">
      <selection activeCell="F46" sqref="F46"/>
    </sheetView>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45" customHeight="1" thickBot="1" x14ac:dyDescent="0.3">
      <c r="F1" s="47" t="s">
        <v>43</v>
      </c>
      <c r="G1" s="48"/>
      <c r="H1" s="49"/>
      <c r="I1" s="47" t="s">
        <v>44</v>
      </c>
      <c r="J1" s="48"/>
      <c r="K1" s="49"/>
      <c r="L1" s="47" t="s">
        <v>45</v>
      </c>
      <c r="M1" s="48"/>
      <c r="N1" s="49"/>
      <c r="O1" s="47" t="s">
        <v>46</v>
      </c>
      <c r="P1" s="48"/>
      <c r="Q1" s="49"/>
      <c r="R1" s="47" t="s">
        <v>47</v>
      </c>
      <c r="S1" s="48"/>
      <c r="T1" s="49"/>
      <c r="U1" s="47" t="s">
        <v>48</v>
      </c>
      <c r="V1" s="48"/>
      <c r="W1" s="49"/>
    </row>
    <row r="2" spans="1:23" ht="53.25" customHeight="1" thickBot="1" x14ac:dyDescent="0.3">
      <c r="A2" t="s">
        <v>322</v>
      </c>
      <c r="B2" t="s">
        <v>34</v>
      </c>
      <c r="C2" t="s">
        <v>39</v>
      </c>
      <c r="D2" t="s">
        <v>33</v>
      </c>
      <c r="E2"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ht="12.75" customHeight="1" x14ac:dyDescent="0.25">
      <c r="A3" t="s">
        <v>0</v>
      </c>
      <c r="B3" t="s">
        <v>36</v>
      </c>
      <c r="C3" t="s">
        <v>31</v>
      </c>
      <c r="D3" t="s">
        <v>42</v>
      </c>
      <c r="E3" t="s">
        <v>37</v>
      </c>
      <c r="F3" s="1">
        <v>650</v>
      </c>
      <c r="G3" s="1">
        <v>600</v>
      </c>
      <c r="H3" s="1">
        <v>300</v>
      </c>
      <c r="I3" s="1">
        <v>650</v>
      </c>
      <c r="J3" s="1">
        <v>600</v>
      </c>
      <c r="K3" s="1">
        <v>300</v>
      </c>
      <c r="L3" s="1">
        <v>2600</v>
      </c>
      <c r="M3" s="1">
        <v>2200</v>
      </c>
      <c r="N3" s="1">
        <v>1100</v>
      </c>
      <c r="O3" s="1">
        <v>2600</v>
      </c>
      <c r="P3" s="1">
        <v>2200</v>
      </c>
      <c r="Q3" s="1">
        <v>1100</v>
      </c>
      <c r="R3" s="1">
        <v>1500</v>
      </c>
      <c r="S3" s="1">
        <v>1200</v>
      </c>
      <c r="T3" s="1">
        <v>600</v>
      </c>
      <c r="U3" s="1">
        <v>250</v>
      </c>
      <c r="V3" s="1">
        <v>250</v>
      </c>
      <c r="W3" s="1">
        <v>125</v>
      </c>
    </row>
    <row r="4" spans="1:23" ht="12.75" customHeight="1" x14ac:dyDescent="0.25">
      <c r="A4" t="s">
        <v>1</v>
      </c>
      <c r="B4" t="s">
        <v>36</v>
      </c>
      <c r="C4" t="s">
        <v>30</v>
      </c>
      <c r="D4" t="s">
        <v>52</v>
      </c>
      <c r="E4" t="s">
        <v>38</v>
      </c>
      <c r="F4" s="1">
        <v>600</v>
      </c>
      <c r="G4" s="1">
        <v>600</v>
      </c>
      <c r="H4" s="1">
        <v>420</v>
      </c>
      <c r="I4" s="1">
        <v>546</v>
      </c>
      <c r="J4" s="1">
        <v>546</v>
      </c>
      <c r="K4" s="1">
        <v>382.2</v>
      </c>
      <c r="L4" s="1">
        <v>4833</v>
      </c>
      <c r="M4" s="1">
        <v>4833</v>
      </c>
      <c r="N4" s="1">
        <v>3383.1</v>
      </c>
      <c r="O4" s="1">
        <v>4398.03</v>
      </c>
      <c r="P4" s="1">
        <v>4398.03</v>
      </c>
      <c r="Q4" s="1">
        <v>3078.6210000000001</v>
      </c>
      <c r="R4" s="1">
        <v>1000</v>
      </c>
      <c r="S4" s="1">
        <v>1000</v>
      </c>
      <c r="T4" s="1">
        <v>700</v>
      </c>
      <c r="U4" s="1">
        <v>600</v>
      </c>
      <c r="V4" s="1">
        <v>600</v>
      </c>
      <c r="W4" s="1">
        <v>420</v>
      </c>
    </row>
    <row r="5" spans="1:23" ht="12.75" customHeight="1" x14ac:dyDescent="0.25">
      <c r="A5" t="s">
        <v>2</v>
      </c>
      <c r="B5" t="s">
        <v>38</v>
      </c>
      <c r="C5" t="s">
        <v>30</v>
      </c>
      <c r="D5" s="4" t="s">
        <v>52</v>
      </c>
      <c r="E5" t="s">
        <v>38</v>
      </c>
      <c r="F5" s="1">
        <v>650</v>
      </c>
      <c r="G5" s="1">
        <v>640</v>
      </c>
      <c r="H5" s="1">
        <v>650</v>
      </c>
      <c r="I5" s="1">
        <v>625</v>
      </c>
      <c r="J5" s="1">
        <v>610</v>
      </c>
      <c r="K5" s="1">
        <v>575</v>
      </c>
      <c r="L5" s="1">
        <v>5300</v>
      </c>
      <c r="M5" s="1">
        <v>5448</v>
      </c>
      <c r="N5" s="1">
        <v>5300</v>
      </c>
      <c r="O5" s="1">
        <v>5300</v>
      </c>
      <c r="P5" s="1">
        <v>5448</v>
      </c>
      <c r="Q5" s="1">
        <v>5300</v>
      </c>
      <c r="R5" s="1"/>
      <c r="S5" s="1"/>
      <c r="T5" s="1"/>
      <c r="U5" s="1">
        <v>850</v>
      </c>
      <c r="V5" s="1">
        <v>850</v>
      </c>
      <c r="W5" s="1">
        <v>850</v>
      </c>
    </row>
    <row r="6" spans="1:23" ht="12.75" customHeight="1" x14ac:dyDescent="0.25">
      <c r="A6" t="s">
        <v>3</v>
      </c>
      <c r="B6" t="s">
        <v>36</v>
      </c>
      <c r="C6" t="s">
        <v>30</v>
      </c>
      <c r="D6" s="4" t="s">
        <v>52</v>
      </c>
      <c r="E6" t="s">
        <v>36</v>
      </c>
      <c r="F6" s="1">
        <v>800</v>
      </c>
      <c r="G6" s="13"/>
      <c r="H6" s="13"/>
      <c r="I6" s="1">
        <v>900</v>
      </c>
      <c r="J6" s="13"/>
      <c r="K6" s="13"/>
      <c r="L6" s="1">
        <v>5000</v>
      </c>
      <c r="M6" s="13"/>
      <c r="N6" s="13"/>
      <c r="O6" s="1">
        <v>5000</v>
      </c>
      <c r="P6" s="13"/>
      <c r="Q6" s="13"/>
      <c r="R6" s="13"/>
      <c r="S6" s="13"/>
      <c r="T6" s="13"/>
      <c r="U6" s="13"/>
      <c r="V6" s="13"/>
      <c r="W6" s="13"/>
    </row>
    <row r="7" spans="1:23" ht="12.75" customHeight="1" x14ac:dyDescent="0.25">
      <c r="A7" t="s">
        <v>4</v>
      </c>
      <c r="B7" t="s">
        <v>36</v>
      </c>
      <c r="C7" t="s">
        <v>30</v>
      </c>
      <c r="D7" s="4" t="s">
        <v>52</v>
      </c>
      <c r="E7" t="s">
        <v>38</v>
      </c>
      <c r="F7" s="1">
        <v>750</v>
      </c>
      <c r="G7" s="1">
        <v>725</v>
      </c>
      <c r="H7" s="1">
        <v>580</v>
      </c>
      <c r="I7" s="1">
        <v>750</v>
      </c>
      <c r="J7" s="1">
        <v>725</v>
      </c>
      <c r="K7" s="1">
        <v>580</v>
      </c>
      <c r="L7" s="1">
        <v>12000</v>
      </c>
      <c r="M7" s="1">
        <v>10500</v>
      </c>
      <c r="N7" s="1">
        <v>8400</v>
      </c>
      <c r="O7" s="1">
        <v>12000</v>
      </c>
      <c r="P7" s="1">
        <v>10500</v>
      </c>
      <c r="Q7" s="1">
        <v>8400</v>
      </c>
      <c r="R7" s="1"/>
      <c r="S7" s="1"/>
      <c r="T7" s="1"/>
      <c r="U7" s="1">
        <v>295</v>
      </c>
      <c r="V7" s="13"/>
      <c r="W7" s="13"/>
    </row>
    <row r="8" spans="1:23" ht="12.75" customHeight="1" x14ac:dyDescent="0.25">
      <c r="A8" t="s">
        <v>5</v>
      </c>
      <c r="B8" t="s">
        <v>37</v>
      </c>
      <c r="C8" t="s">
        <v>31</v>
      </c>
      <c r="D8" s="4" t="s">
        <v>52</v>
      </c>
      <c r="E8" t="s">
        <v>37</v>
      </c>
      <c r="F8" s="1">
        <v>600</v>
      </c>
      <c r="G8" s="1">
        <v>600</v>
      </c>
      <c r="H8" s="1">
        <v>600</v>
      </c>
      <c r="I8" s="1">
        <v>600</v>
      </c>
      <c r="J8" s="1">
        <v>600</v>
      </c>
      <c r="K8" s="1">
        <v>600</v>
      </c>
      <c r="L8" s="1">
        <v>3600</v>
      </c>
      <c r="M8" s="1">
        <v>3600</v>
      </c>
      <c r="N8" s="1">
        <v>3600</v>
      </c>
      <c r="O8" s="1">
        <v>3600</v>
      </c>
      <c r="P8" s="1">
        <v>3600</v>
      </c>
      <c r="Q8" s="1">
        <v>3600</v>
      </c>
      <c r="R8" s="13"/>
      <c r="S8" s="13"/>
      <c r="T8" s="13"/>
      <c r="U8" s="13"/>
      <c r="V8" s="13"/>
      <c r="W8" s="13"/>
    </row>
    <row r="9" spans="1:23" ht="12.75" customHeight="1" x14ac:dyDescent="0.25">
      <c r="A9" t="s">
        <v>6</v>
      </c>
      <c r="B9" t="s">
        <v>36</v>
      </c>
      <c r="C9" t="s">
        <v>31</v>
      </c>
      <c r="D9" t="s">
        <v>41</v>
      </c>
      <c r="E9" t="s">
        <v>36</v>
      </c>
      <c r="F9" s="1"/>
      <c r="G9" s="13"/>
      <c r="H9" s="13"/>
      <c r="I9" s="13"/>
      <c r="J9" s="13"/>
      <c r="K9" s="13"/>
      <c r="L9" s="1">
        <v>1200</v>
      </c>
      <c r="M9" s="1">
        <v>1200</v>
      </c>
      <c r="N9" s="1"/>
      <c r="O9" s="1">
        <v>1200</v>
      </c>
      <c r="P9" s="1">
        <v>1200</v>
      </c>
      <c r="Q9" s="1"/>
      <c r="R9" s="1">
        <v>1200</v>
      </c>
      <c r="S9" s="1">
        <v>1200</v>
      </c>
      <c r="T9" s="13"/>
      <c r="U9" s="13"/>
      <c r="V9" s="13"/>
      <c r="W9" s="13"/>
    </row>
    <row r="10" spans="1:23" ht="12.75" customHeight="1" x14ac:dyDescent="0.25">
      <c r="A10" t="s">
        <v>7</v>
      </c>
      <c r="B10" t="s">
        <v>36</v>
      </c>
      <c r="C10" t="s">
        <v>30</v>
      </c>
      <c r="D10" t="s">
        <v>42</v>
      </c>
      <c r="E10" t="s">
        <v>37</v>
      </c>
      <c r="F10" s="1">
        <v>800</v>
      </c>
      <c r="G10" s="1">
        <v>600</v>
      </c>
      <c r="H10" s="1">
        <v>600</v>
      </c>
      <c r="I10" s="1">
        <v>800</v>
      </c>
      <c r="J10" s="1">
        <v>600</v>
      </c>
      <c r="K10" s="1">
        <v>600</v>
      </c>
      <c r="L10" s="1">
        <v>5000</v>
      </c>
      <c r="M10" s="1">
        <v>4000</v>
      </c>
      <c r="N10" s="1">
        <v>4000</v>
      </c>
      <c r="O10" s="1">
        <v>5000</v>
      </c>
      <c r="P10" s="1">
        <v>4000</v>
      </c>
      <c r="Q10" s="1">
        <v>4000</v>
      </c>
      <c r="R10" s="1">
        <v>5000</v>
      </c>
      <c r="S10" s="1">
        <v>4500</v>
      </c>
      <c r="T10" s="1">
        <v>4500</v>
      </c>
      <c r="U10" s="1">
        <v>200</v>
      </c>
      <c r="V10" s="1">
        <v>150</v>
      </c>
      <c r="W10" s="1">
        <v>150</v>
      </c>
    </row>
    <row r="11" spans="1:23" ht="12.75" customHeight="1" x14ac:dyDescent="0.25">
      <c r="A11" t="s">
        <v>8</v>
      </c>
      <c r="B11" t="s">
        <v>36</v>
      </c>
      <c r="C11" t="s">
        <v>30</v>
      </c>
      <c r="D11" t="s">
        <v>40</v>
      </c>
      <c r="E11" t="s">
        <v>36</v>
      </c>
      <c r="F11" s="1">
        <v>1000</v>
      </c>
      <c r="G11" s="13"/>
      <c r="H11" s="13"/>
      <c r="I11" s="1">
        <v>1000</v>
      </c>
      <c r="J11" s="13"/>
      <c r="K11" s="13"/>
      <c r="L11" s="1">
        <v>12000</v>
      </c>
      <c r="M11" s="13"/>
      <c r="N11" s="13"/>
      <c r="O11" s="1">
        <v>12000</v>
      </c>
      <c r="P11" s="13"/>
      <c r="Q11" s="13"/>
      <c r="R11" s="1">
        <v>2000</v>
      </c>
      <c r="S11" s="13"/>
      <c r="T11" s="13"/>
      <c r="U11" s="13"/>
      <c r="V11" s="13"/>
      <c r="W11" s="13"/>
    </row>
    <row r="12" spans="1:23" ht="12.75" customHeight="1" x14ac:dyDescent="0.25">
      <c r="A12" t="s">
        <v>9</v>
      </c>
      <c r="B12" t="s">
        <v>37</v>
      </c>
      <c r="C12" t="s">
        <v>30</v>
      </c>
      <c r="D12" s="4" t="s">
        <v>52</v>
      </c>
      <c r="E12" t="s">
        <v>38</v>
      </c>
      <c r="F12" s="1">
        <v>800</v>
      </c>
      <c r="G12" s="1">
        <v>720</v>
      </c>
      <c r="H12" s="1">
        <v>503.99999999999994</v>
      </c>
      <c r="I12" s="1">
        <v>800</v>
      </c>
      <c r="J12" s="1">
        <v>720</v>
      </c>
      <c r="K12" s="1">
        <v>503.99999999999994</v>
      </c>
      <c r="L12" s="1">
        <v>6400</v>
      </c>
      <c r="M12" s="1">
        <v>5500</v>
      </c>
      <c r="N12" s="1">
        <v>3849.9999999999995</v>
      </c>
      <c r="O12" s="1">
        <v>6400</v>
      </c>
      <c r="P12" s="1">
        <v>5500</v>
      </c>
      <c r="Q12" s="1">
        <v>3849.9999999999995</v>
      </c>
      <c r="R12" s="1"/>
      <c r="S12" s="1"/>
      <c r="T12" s="1"/>
      <c r="U12" s="1">
        <v>455</v>
      </c>
      <c r="V12" s="1">
        <v>455</v>
      </c>
      <c r="W12" s="1">
        <v>318.5</v>
      </c>
    </row>
    <row r="13" spans="1:23" ht="12.75" customHeight="1" x14ac:dyDescent="0.25">
      <c r="A13" t="s">
        <v>10</v>
      </c>
      <c r="B13" t="s">
        <v>37</v>
      </c>
      <c r="C13" t="s">
        <v>30</v>
      </c>
      <c r="D13" t="s">
        <v>52</v>
      </c>
      <c r="E13" t="s">
        <v>37</v>
      </c>
      <c r="F13" s="1">
        <v>505</v>
      </c>
      <c r="G13" s="1">
        <v>465</v>
      </c>
      <c r="H13" s="1">
        <v>303</v>
      </c>
      <c r="I13" s="1">
        <v>505</v>
      </c>
      <c r="J13" s="1">
        <v>465</v>
      </c>
      <c r="K13" s="1">
        <v>303</v>
      </c>
      <c r="L13" s="1">
        <v>4545</v>
      </c>
      <c r="M13" s="1">
        <v>4170</v>
      </c>
      <c r="N13" s="1">
        <v>2727</v>
      </c>
      <c r="O13" s="1">
        <v>4545</v>
      </c>
      <c r="P13" s="1">
        <v>4170</v>
      </c>
      <c r="Q13" s="1">
        <v>2727</v>
      </c>
      <c r="R13" s="1">
        <v>1500</v>
      </c>
      <c r="S13" s="1">
        <v>1500</v>
      </c>
      <c r="T13" s="1">
        <v>1500</v>
      </c>
      <c r="U13" s="1">
        <v>225</v>
      </c>
      <c r="V13" s="1">
        <v>225</v>
      </c>
      <c r="W13" s="1">
        <v>225</v>
      </c>
    </row>
    <row r="14" spans="1:23" ht="12.75" customHeight="1" x14ac:dyDescent="0.25">
      <c r="A14" t="s">
        <v>11</v>
      </c>
      <c r="B14" t="s">
        <v>36</v>
      </c>
      <c r="C14" t="s">
        <v>31</v>
      </c>
      <c r="D14" t="s">
        <v>40</v>
      </c>
      <c r="E1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ht="12.75" customHeight="1" x14ac:dyDescent="0.25">
      <c r="A15" t="s">
        <v>12</v>
      </c>
      <c r="B15" t="s">
        <v>36</v>
      </c>
      <c r="C15" t="s">
        <v>30</v>
      </c>
      <c r="D15" t="s">
        <v>42</v>
      </c>
      <c r="E15" t="s">
        <v>37</v>
      </c>
      <c r="F15" s="1">
        <v>720</v>
      </c>
      <c r="G15" s="1">
        <v>713</v>
      </c>
      <c r="H15" s="1">
        <v>713</v>
      </c>
      <c r="I15" s="1">
        <v>720</v>
      </c>
      <c r="J15" s="1">
        <v>713</v>
      </c>
      <c r="K15" s="1">
        <v>713</v>
      </c>
      <c r="L15" s="1">
        <v>5871</v>
      </c>
      <c r="M15" s="1">
        <v>5578</v>
      </c>
      <c r="N15" s="1">
        <v>5578</v>
      </c>
      <c r="O15" s="1">
        <v>5871</v>
      </c>
      <c r="P15" s="1">
        <v>5578</v>
      </c>
      <c r="Q15" s="1">
        <v>5578</v>
      </c>
      <c r="R15" s="1"/>
      <c r="S15" s="1"/>
      <c r="T15" s="1"/>
      <c r="U15" s="1"/>
      <c r="V15" s="1"/>
      <c r="W15" s="1"/>
    </row>
    <row r="16" spans="1:23" ht="12.75" customHeight="1" x14ac:dyDescent="0.25">
      <c r="A16" t="s">
        <v>13</v>
      </c>
      <c r="B16" t="s">
        <v>36</v>
      </c>
      <c r="C16" t="s">
        <v>31</v>
      </c>
      <c r="D16" s="4" t="s">
        <v>52</v>
      </c>
      <c r="E16" t="s">
        <v>37</v>
      </c>
      <c r="F16" s="1">
        <v>720</v>
      </c>
      <c r="G16" s="1">
        <v>713</v>
      </c>
      <c r="H16" s="1">
        <v>713</v>
      </c>
      <c r="I16" s="1">
        <v>720</v>
      </c>
      <c r="J16" s="1">
        <v>713</v>
      </c>
      <c r="K16" s="1">
        <v>713</v>
      </c>
      <c r="L16" s="1">
        <v>5871</v>
      </c>
      <c r="M16" s="1">
        <v>5578</v>
      </c>
      <c r="N16" s="1">
        <v>5578</v>
      </c>
      <c r="O16" s="1">
        <v>5871</v>
      </c>
      <c r="P16" s="1">
        <v>5578</v>
      </c>
      <c r="Q16" s="1">
        <v>5578</v>
      </c>
      <c r="R16" s="1"/>
      <c r="S16" s="1"/>
      <c r="T16" s="1"/>
      <c r="U16" s="1"/>
      <c r="V16" s="1"/>
      <c r="W16" s="1"/>
    </row>
    <row r="17" spans="1:23" ht="12.75" customHeight="1" x14ac:dyDescent="0.25">
      <c r="A17" t="s">
        <v>14</v>
      </c>
      <c r="B17" t="s">
        <v>38</v>
      </c>
      <c r="C17" t="s">
        <v>32</v>
      </c>
      <c r="D17" s="4" t="s">
        <v>52</v>
      </c>
      <c r="E17" t="s">
        <v>38</v>
      </c>
      <c r="F17" s="1">
        <v>950</v>
      </c>
      <c r="G17" s="1">
        <v>950</v>
      </c>
      <c r="H17" s="1">
        <v>950</v>
      </c>
      <c r="I17" s="1">
        <v>950</v>
      </c>
      <c r="J17" s="1">
        <v>950</v>
      </c>
      <c r="K17" s="1">
        <v>950</v>
      </c>
      <c r="L17" s="1">
        <v>5250</v>
      </c>
      <c r="M17" s="1">
        <v>5250</v>
      </c>
      <c r="N17" s="1">
        <v>5250</v>
      </c>
      <c r="O17" s="1">
        <v>5250</v>
      </c>
      <c r="P17" s="1">
        <v>5250</v>
      </c>
      <c r="Q17" s="1">
        <v>5250</v>
      </c>
      <c r="R17" s="1"/>
      <c r="S17" s="1"/>
      <c r="T17" s="1"/>
      <c r="U17" s="1">
        <v>195</v>
      </c>
      <c r="V17" s="1">
        <v>195</v>
      </c>
      <c r="W17" s="1">
        <v>195</v>
      </c>
    </row>
    <row r="18" spans="1:23" ht="12.75" customHeight="1" x14ac:dyDescent="0.25">
      <c r="A18" t="s">
        <v>15</v>
      </c>
      <c r="B18" t="s">
        <v>36</v>
      </c>
      <c r="C18" t="s">
        <v>32</v>
      </c>
      <c r="D18" t="s">
        <v>40</v>
      </c>
      <c r="E18"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160</v>
      </c>
    </row>
    <row r="19" spans="1:23" ht="12.75" customHeight="1" x14ac:dyDescent="0.25">
      <c r="A19" t="s">
        <v>16</v>
      </c>
      <c r="B19" t="s">
        <v>36</v>
      </c>
      <c r="C19" t="s">
        <v>31</v>
      </c>
      <c r="D19" s="4" t="s">
        <v>52</v>
      </c>
      <c r="E19" t="s">
        <v>37</v>
      </c>
      <c r="F19" s="1">
        <v>800</v>
      </c>
      <c r="G19" s="1">
        <v>480</v>
      </c>
      <c r="H19" s="1">
        <v>336</v>
      </c>
      <c r="I19" s="1">
        <v>800</v>
      </c>
      <c r="J19" s="1">
        <v>480</v>
      </c>
      <c r="K19" s="1">
        <v>336</v>
      </c>
      <c r="L19" s="1">
        <v>4500</v>
      </c>
      <c r="M19" s="1">
        <v>2700</v>
      </c>
      <c r="N19" s="1">
        <v>1889.9999999999998</v>
      </c>
      <c r="O19" s="1">
        <v>4500</v>
      </c>
      <c r="P19" s="1">
        <v>2700</v>
      </c>
      <c r="Q19" s="1">
        <v>1889.9999999999998</v>
      </c>
      <c r="R19" s="1"/>
      <c r="S19" s="1"/>
      <c r="T19" s="1"/>
      <c r="U19" s="1"/>
      <c r="V19" s="1"/>
      <c r="W19" s="1"/>
    </row>
    <row r="20" spans="1:23" ht="12.75" customHeight="1" x14ac:dyDescent="0.25">
      <c r="A20" t="s">
        <v>17</v>
      </c>
      <c r="B20" s="19" t="s">
        <v>37</v>
      </c>
      <c r="C20" t="s">
        <v>30</v>
      </c>
      <c r="D20" t="s">
        <v>40</v>
      </c>
      <c r="E20" t="s">
        <v>38</v>
      </c>
      <c r="F20" s="13">
        <v>500</v>
      </c>
      <c r="G20" s="13">
        <v>500</v>
      </c>
      <c r="H20" s="13"/>
      <c r="I20" s="13">
        <v>500</v>
      </c>
      <c r="J20" s="13">
        <v>500</v>
      </c>
      <c r="K20" s="13"/>
      <c r="L20" s="13">
        <v>2000</v>
      </c>
      <c r="M20" s="13">
        <v>2000</v>
      </c>
      <c r="N20" s="13"/>
      <c r="O20" s="13">
        <v>2000</v>
      </c>
      <c r="P20" s="13">
        <v>2000</v>
      </c>
      <c r="Q20" s="13"/>
      <c r="R20" s="13"/>
      <c r="S20" s="13"/>
      <c r="T20" s="13"/>
      <c r="U20" s="13"/>
      <c r="V20" s="13"/>
      <c r="W20" s="13"/>
    </row>
    <row r="21" spans="1:23" ht="12.75" customHeight="1" x14ac:dyDescent="0.25">
      <c r="A21" t="s">
        <v>18</v>
      </c>
      <c r="B21" t="s">
        <v>38</v>
      </c>
      <c r="C21" t="s">
        <v>30</v>
      </c>
      <c r="D21" s="4" t="s">
        <v>52</v>
      </c>
      <c r="E21" t="s">
        <v>38</v>
      </c>
      <c r="F21" s="13">
        <v>500</v>
      </c>
      <c r="G21" s="13">
        <v>500</v>
      </c>
      <c r="H21" s="13"/>
      <c r="I21" s="13">
        <v>500</v>
      </c>
      <c r="J21" s="13">
        <v>500</v>
      </c>
      <c r="K21" s="13"/>
      <c r="L21" s="13">
        <v>2000</v>
      </c>
      <c r="M21" s="13">
        <v>2000</v>
      </c>
      <c r="N21" s="13"/>
      <c r="O21" s="13">
        <v>2000</v>
      </c>
      <c r="P21" s="13">
        <v>2000</v>
      </c>
      <c r="Q21" s="13"/>
      <c r="R21" s="13"/>
      <c r="S21" s="13"/>
      <c r="T21" s="13"/>
      <c r="U21" s="1"/>
      <c r="V21" s="1"/>
      <c r="W21" s="1"/>
    </row>
    <row r="22" spans="1:23" ht="12.75" customHeight="1" x14ac:dyDescent="0.25">
      <c r="A22" t="s">
        <v>19</v>
      </c>
      <c r="B22" t="s">
        <v>36</v>
      </c>
      <c r="C22" t="s">
        <v>31</v>
      </c>
      <c r="D22" s="4" t="s">
        <v>52</v>
      </c>
      <c r="E22" t="s">
        <v>36</v>
      </c>
      <c r="F22" s="1">
        <v>400</v>
      </c>
      <c r="G22" s="1">
        <v>400</v>
      </c>
      <c r="H22" s="1">
        <v>400</v>
      </c>
      <c r="I22" s="1">
        <v>320</v>
      </c>
      <c r="J22" s="1">
        <v>320</v>
      </c>
      <c r="K22" s="1">
        <v>320</v>
      </c>
      <c r="L22" s="1"/>
      <c r="M22" s="1"/>
      <c r="N22" s="1"/>
      <c r="O22" s="1"/>
      <c r="P22" s="1"/>
      <c r="Q22" s="1"/>
      <c r="R22" s="1"/>
      <c r="S22" s="1"/>
      <c r="T22" s="1"/>
      <c r="U22" s="1">
        <v>195</v>
      </c>
      <c r="V22" s="1">
        <v>195</v>
      </c>
      <c r="W22" s="1">
        <v>195</v>
      </c>
    </row>
    <row r="23" spans="1:23" ht="12.75" customHeight="1" x14ac:dyDescent="0.25">
      <c r="A23" t="s">
        <v>20</v>
      </c>
      <c r="B23" t="s">
        <v>38</v>
      </c>
      <c r="C23" t="s">
        <v>32</v>
      </c>
      <c r="D23" t="s">
        <v>41</v>
      </c>
      <c r="E23"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ht="12.75" customHeight="1" x14ac:dyDescent="0.25">
      <c r="A24" t="s">
        <v>21</v>
      </c>
      <c r="B24" t="s">
        <v>36</v>
      </c>
      <c r="C24" t="s">
        <v>32</v>
      </c>
      <c r="D24" s="4" t="s">
        <v>52</v>
      </c>
      <c r="E24" t="s">
        <v>36</v>
      </c>
      <c r="F24" s="1">
        <v>722.22222222222217</v>
      </c>
      <c r="G24" s="1"/>
      <c r="H24" s="1"/>
      <c r="I24" s="1">
        <v>722.22222222222217</v>
      </c>
      <c r="J24" s="1"/>
      <c r="K24" s="1"/>
      <c r="L24" s="1"/>
      <c r="M24" s="1"/>
      <c r="N24" s="1"/>
      <c r="O24" s="1"/>
      <c r="P24" s="1"/>
      <c r="Q24" s="1"/>
      <c r="R24" s="1"/>
      <c r="S24" s="1"/>
      <c r="T24" s="1"/>
      <c r="U24" s="1"/>
      <c r="V24" s="1"/>
      <c r="W24" s="1"/>
    </row>
    <row r="25" spans="1:23" ht="12.75" customHeight="1" x14ac:dyDescent="0.25">
      <c r="A25" t="s">
        <v>22</v>
      </c>
      <c r="B25" t="s">
        <v>36</v>
      </c>
      <c r="C25" t="s">
        <v>30</v>
      </c>
      <c r="D25" t="s">
        <v>40</v>
      </c>
      <c r="E25" t="s">
        <v>36</v>
      </c>
      <c r="F25" s="1">
        <v>750</v>
      </c>
      <c r="G25" s="1">
        <v>675</v>
      </c>
      <c r="H25" s="1">
        <v>450</v>
      </c>
      <c r="I25" s="1">
        <v>750</v>
      </c>
      <c r="J25" s="1">
        <v>675</v>
      </c>
      <c r="K25" s="1">
        <v>450</v>
      </c>
      <c r="L25" s="1">
        <v>4650</v>
      </c>
      <c r="M25" s="1">
        <v>3952.5</v>
      </c>
      <c r="N25" s="1">
        <v>3487.5</v>
      </c>
      <c r="O25" s="1">
        <v>4650</v>
      </c>
      <c r="P25" s="1">
        <v>3952.5</v>
      </c>
      <c r="Q25" s="1">
        <v>3487.5</v>
      </c>
      <c r="R25" s="1">
        <v>4650</v>
      </c>
      <c r="S25" s="1">
        <v>3487.5</v>
      </c>
      <c r="T25" s="1"/>
      <c r="U25" s="1"/>
      <c r="V25" s="1"/>
      <c r="W25" s="1"/>
    </row>
    <row r="26" spans="1:23" ht="12.75" customHeight="1" x14ac:dyDescent="0.25">
      <c r="A26" t="s">
        <v>23</v>
      </c>
      <c r="B26" t="s">
        <v>36</v>
      </c>
      <c r="C26" t="s">
        <v>30</v>
      </c>
      <c r="D26" t="s">
        <v>41</v>
      </c>
      <c r="E26" t="s">
        <v>36</v>
      </c>
      <c r="F26" s="1">
        <v>600</v>
      </c>
      <c r="G26" s="1"/>
      <c r="H26" s="1"/>
      <c r="I26" s="1">
        <v>600</v>
      </c>
      <c r="J26" s="1"/>
      <c r="K26" s="1"/>
      <c r="L26" s="1">
        <v>2400</v>
      </c>
      <c r="M26" s="1"/>
      <c r="N26" s="1"/>
      <c r="O26" s="1">
        <v>2400</v>
      </c>
      <c r="P26" s="1"/>
      <c r="Q26" s="1"/>
      <c r="R26" s="1">
        <v>2000</v>
      </c>
      <c r="S26" s="1"/>
      <c r="T26" s="1"/>
      <c r="U26" s="1">
        <v>100</v>
      </c>
      <c r="V26" s="1"/>
      <c r="W26" s="1"/>
    </row>
    <row r="27" spans="1:23" ht="12.75" customHeight="1" x14ac:dyDescent="0.25">
      <c r="A27" t="s">
        <v>24</v>
      </c>
      <c r="B27" t="s">
        <v>38</v>
      </c>
      <c r="C27" t="s">
        <v>32</v>
      </c>
      <c r="D27" s="4" t="s">
        <v>52</v>
      </c>
      <c r="E27" t="s">
        <v>38</v>
      </c>
      <c r="F27" s="1">
        <v>700</v>
      </c>
      <c r="G27" s="1">
        <v>600</v>
      </c>
      <c r="H27" s="1">
        <v>305</v>
      </c>
      <c r="I27" s="1">
        <v>700</v>
      </c>
      <c r="J27" s="1">
        <v>600</v>
      </c>
      <c r="K27" s="1">
        <v>305</v>
      </c>
      <c r="L27" s="1">
        <v>7000</v>
      </c>
      <c r="M27" s="1">
        <v>6090</v>
      </c>
      <c r="N27" s="1">
        <v>3500</v>
      </c>
      <c r="O27" s="1">
        <v>7000</v>
      </c>
      <c r="P27" s="1">
        <v>6090</v>
      </c>
      <c r="Q27" s="1">
        <v>3500</v>
      </c>
      <c r="R27" s="1"/>
      <c r="S27" s="1"/>
      <c r="T27" s="1"/>
      <c r="U27" s="1"/>
      <c r="V27" s="1"/>
      <c r="W27" s="1"/>
    </row>
    <row r="28" spans="1:23" ht="12.75" customHeight="1" x14ac:dyDescent="0.25">
      <c r="A28" t="s">
        <v>25</v>
      </c>
      <c r="B28" t="s">
        <v>38</v>
      </c>
      <c r="C28" t="s">
        <v>32</v>
      </c>
      <c r="D28" t="s">
        <v>41</v>
      </c>
      <c r="E28" t="s">
        <v>38</v>
      </c>
      <c r="F28" s="1">
        <v>1000</v>
      </c>
      <c r="G28" s="1">
        <v>900</v>
      </c>
      <c r="H28" s="1">
        <v>900</v>
      </c>
      <c r="I28" s="1">
        <v>1000</v>
      </c>
      <c r="J28" s="1">
        <v>900</v>
      </c>
      <c r="K28" s="1">
        <v>900</v>
      </c>
      <c r="L28" s="1">
        <v>1000</v>
      </c>
      <c r="M28" s="1">
        <v>900</v>
      </c>
      <c r="N28" s="1">
        <v>900</v>
      </c>
      <c r="O28" s="1">
        <v>1000</v>
      </c>
      <c r="P28" s="1">
        <v>900</v>
      </c>
      <c r="Q28" s="1">
        <v>900</v>
      </c>
      <c r="R28" s="1"/>
      <c r="S28" s="1"/>
      <c r="T28" s="1"/>
      <c r="U28" s="1">
        <v>200</v>
      </c>
      <c r="V28" s="1">
        <v>200</v>
      </c>
      <c r="W28" s="1">
        <v>200</v>
      </c>
    </row>
    <row r="29" spans="1:23" ht="12.75" customHeight="1" x14ac:dyDescent="0.25">
      <c r="A29" t="s">
        <v>26</v>
      </c>
      <c r="B29" t="s">
        <v>37</v>
      </c>
      <c r="C29" t="s">
        <v>32</v>
      </c>
      <c r="D29" t="s">
        <v>41</v>
      </c>
      <c r="E29" t="s">
        <v>36</v>
      </c>
      <c r="F29" s="1">
        <v>1000</v>
      </c>
      <c r="G29" s="1">
        <v>1000</v>
      </c>
      <c r="H29" s="1">
        <v>1000</v>
      </c>
      <c r="I29" s="1">
        <v>1000</v>
      </c>
      <c r="J29" s="1">
        <v>1000</v>
      </c>
      <c r="K29" s="1">
        <v>1000</v>
      </c>
      <c r="L29" s="1">
        <v>1000</v>
      </c>
      <c r="M29" s="1">
        <v>1000</v>
      </c>
      <c r="N29" s="1">
        <v>1000</v>
      </c>
      <c r="O29" s="1">
        <v>1000</v>
      </c>
      <c r="P29" s="1">
        <v>1000</v>
      </c>
      <c r="Q29" s="1">
        <v>1000</v>
      </c>
      <c r="R29" s="1"/>
      <c r="S29" s="1"/>
      <c r="T29" s="1"/>
      <c r="U29" s="1"/>
      <c r="V29" s="1"/>
      <c r="W29" s="1"/>
    </row>
    <row r="30" spans="1:23" ht="12.75" customHeight="1" x14ac:dyDescent="0.25">
      <c r="A30" t="s">
        <v>27</v>
      </c>
      <c r="B30" t="s">
        <v>38</v>
      </c>
      <c r="C30" t="s">
        <v>32</v>
      </c>
      <c r="D30" s="4" t="s">
        <v>52</v>
      </c>
      <c r="E30" t="s">
        <v>38</v>
      </c>
      <c r="F30" s="1">
        <v>878.98670000000004</v>
      </c>
      <c r="G30" s="1">
        <v>604.06690000000003</v>
      </c>
      <c r="H30" s="1">
        <v>573.86355500000002</v>
      </c>
      <c r="I30" s="1">
        <v>878.98670000000004</v>
      </c>
      <c r="J30" s="1">
        <v>604.06690000000003</v>
      </c>
      <c r="K30" s="1">
        <v>573.86355500000002</v>
      </c>
      <c r="L30" s="1">
        <v>5271.3980000000001</v>
      </c>
      <c r="M30" s="1">
        <v>3624.4014000000002</v>
      </c>
      <c r="N30" s="1">
        <v>3443.1813299999999</v>
      </c>
      <c r="O30" s="1">
        <v>5271.3980000000001</v>
      </c>
      <c r="P30" s="1">
        <v>3624.4014000000002</v>
      </c>
      <c r="Q30" s="1">
        <v>3443.1813299999999</v>
      </c>
      <c r="R30" s="1">
        <v>3562.6075000000005</v>
      </c>
      <c r="S30" s="1">
        <v>1720.1404000000002</v>
      </c>
      <c r="T30" s="1">
        <v>1634.13338</v>
      </c>
      <c r="U30" s="1">
        <v>264.83100000000002</v>
      </c>
      <c r="V30" s="1">
        <v>225.10635000000002</v>
      </c>
      <c r="W30" s="1">
        <v>213.8510325</v>
      </c>
    </row>
    <row r="31" spans="1:23" ht="12.75" customHeight="1" x14ac:dyDescent="0.25">
      <c r="A31" t="s">
        <v>28</v>
      </c>
      <c r="B31" t="s">
        <v>37</v>
      </c>
      <c r="C31" t="s">
        <v>30</v>
      </c>
      <c r="D31" s="4" t="s">
        <v>52</v>
      </c>
      <c r="E31" t="s">
        <v>38</v>
      </c>
      <c r="F31" s="1">
        <v>735</v>
      </c>
      <c r="G31" s="1">
        <v>716.625</v>
      </c>
      <c r="H31" s="1">
        <v>573.30000000000007</v>
      </c>
      <c r="I31" s="1">
        <v>735</v>
      </c>
      <c r="J31" s="1">
        <v>716.625</v>
      </c>
      <c r="K31" s="1">
        <v>573.30000000000007</v>
      </c>
      <c r="L31" s="1">
        <v>6014.85</v>
      </c>
      <c r="M31" s="1">
        <v>5864.4787500000002</v>
      </c>
      <c r="N31" s="1">
        <v>4691.5830000000005</v>
      </c>
      <c r="O31" s="1"/>
      <c r="P31" s="1"/>
      <c r="Q31" s="1"/>
      <c r="R31" s="1">
        <v>1500</v>
      </c>
      <c r="S31" s="1">
        <v>1125</v>
      </c>
      <c r="T31" s="1">
        <v>1125</v>
      </c>
      <c r="U31" s="1">
        <v>900</v>
      </c>
      <c r="V31" s="1">
        <v>360</v>
      </c>
      <c r="W31" s="1">
        <v>360</v>
      </c>
    </row>
    <row r="32" spans="1:23" ht="12.75" customHeight="1" x14ac:dyDescent="0.25">
      <c r="A32" t="s">
        <v>29</v>
      </c>
      <c r="B32" t="s">
        <v>36</v>
      </c>
      <c r="C32" t="s">
        <v>31</v>
      </c>
      <c r="D32" s="4" t="s">
        <v>52</v>
      </c>
      <c r="E32" t="s">
        <v>36</v>
      </c>
      <c r="F32" s="13">
        <v>800</v>
      </c>
      <c r="G32" s="13">
        <v>720</v>
      </c>
      <c r="H32" s="1"/>
      <c r="I32" s="1"/>
      <c r="J32" s="1"/>
      <c r="K32" s="1"/>
      <c r="L32" s="1"/>
      <c r="M32" s="1"/>
      <c r="N32" s="1"/>
      <c r="O32" s="1"/>
      <c r="P32" s="1"/>
      <c r="Q32" s="1"/>
      <c r="R32" s="1"/>
      <c r="S32" s="1"/>
      <c r="T32" s="1"/>
      <c r="U32" s="1"/>
      <c r="V32" s="1"/>
      <c r="W32" s="1"/>
    </row>
    <row r="33" spans="1:23" ht="12.75" customHeight="1" x14ac:dyDescent="0.25">
      <c r="F33" s="1"/>
      <c r="G33" s="1"/>
      <c r="H33" s="1"/>
      <c r="I33" s="1"/>
      <c r="J33" s="1"/>
      <c r="K33" s="1"/>
      <c r="L33" s="1"/>
      <c r="M33" s="1"/>
      <c r="N33" s="1"/>
      <c r="O33" s="1"/>
      <c r="P33" s="1"/>
      <c r="Q33" s="1"/>
      <c r="R33" s="1"/>
      <c r="S33" s="1"/>
      <c r="T33" s="1"/>
      <c r="U33" s="1"/>
      <c r="V33" s="1"/>
      <c r="W33" s="1"/>
    </row>
    <row r="34" spans="1:23" s="4" customFormat="1" ht="12.75" customHeight="1" x14ac:dyDescent="0.25">
      <c r="A34" s="20" t="s">
        <v>323</v>
      </c>
      <c r="F34" s="1">
        <v>740.73134214559389</v>
      </c>
      <c r="G34" s="1">
        <v>676.86767599999996</v>
      </c>
      <c r="H34" s="1">
        <v>598.1210706818182</v>
      </c>
      <c r="I34" s="1">
        <v>729.00746150793657</v>
      </c>
      <c r="J34" s="1">
        <v>659.48716249999995</v>
      </c>
      <c r="K34" s="1">
        <v>579.81197977272723</v>
      </c>
      <c r="L34" s="1">
        <v>4892.2314074074075</v>
      </c>
      <c r="M34" s="1">
        <v>4255.4075062499996</v>
      </c>
      <c r="N34" s="1">
        <v>3914.0363966666669</v>
      </c>
      <c r="O34" s="1">
        <v>4763.0933846153848</v>
      </c>
      <c r="P34" s="1">
        <v>4088.2752782608695</v>
      </c>
      <c r="Q34" s="1">
        <v>3769.9351165000007</v>
      </c>
      <c r="R34" s="1">
        <v>2391.2607500000004</v>
      </c>
      <c r="S34" s="1">
        <v>1966.58005</v>
      </c>
      <c r="T34" s="1">
        <v>1676.5222299999998</v>
      </c>
      <c r="U34" s="1">
        <v>321.23943750000001</v>
      </c>
      <c r="V34" s="1">
        <v>293.93616785714283</v>
      </c>
      <c r="W34" s="1">
        <v>258.91793089285716</v>
      </c>
    </row>
    <row r="35" spans="1:23" s="4" customFormat="1" ht="12.75" customHeight="1" x14ac:dyDescent="0.25">
      <c r="D35" s="20" t="s">
        <v>329</v>
      </c>
      <c r="F35" s="14">
        <v>29</v>
      </c>
      <c r="G35" s="14">
        <v>25</v>
      </c>
      <c r="H35" s="14">
        <v>22</v>
      </c>
      <c r="I35" s="14">
        <v>28</v>
      </c>
      <c r="J35" s="14">
        <v>24</v>
      </c>
      <c r="K35" s="14">
        <v>22</v>
      </c>
      <c r="L35" s="14">
        <v>27</v>
      </c>
      <c r="M35" s="14">
        <v>24</v>
      </c>
      <c r="N35" s="14">
        <v>21</v>
      </c>
      <c r="O35" s="14">
        <v>26</v>
      </c>
      <c r="P35" s="14">
        <v>23</v>
      </c>
      <c r="Q35" s="14">
        <v>20</v>
      </c>
      <c r="R35" s="14">
        <v>10</v>
      </c>
      <c r="S35" s="14">
        <v>8</v>
      </c>
      <c r="T35" s="14">
        <v>6</v>
      </c>
      <c r="U35" s="14">
        <v>16</v>
      </c>
      <c r="V35" s="14">
        <v>14</v>
      </c>
      <c r="W35" s="14">
        <v>14</v>
      </c>
    </row>
    <row r="36" spans="1:23" s="4" customFormat="1" ht="12.75" customHeight="1" x14ac:dyDescent="0.25">
      <c r="A36" s="20" t="s">
        <v>325</v>
      </c>
      <c r="F36" s="14"/>
      <c r="G36" s="14"/>
      <c r="H36" s="14"/>
      <c r="I36" s="14"/>
      <c r="J36" s="16"/>
      <c r="K36" s="14"/>
      <c r="L36" s="14"/>
      <c r="M36" s="14"/>
      <c r="N36" s="14"/>
      <c r="O36" s="14"/>
      <c r="P36" s="14"/>
      <c r="Q36" s="14"/>
      <c r="R36" s="14"/>
      <c r="S36" s="14"/>
      <c r="T36" s="14"/>
      <c r="U36" s="14"/>
      <c r="V36" s="14"/>
      <c r="W36" s="14"/>
    </row>
    <row r="37" spans="1:23" x14ac:dyDescent="0.25">
      <c r="A37" s="12">
        <f>COUNTIF($E$3:$E$32,"S")</f>
        <v>11</v>
      </c>
      <c r="B37" t="s">
        <v>324</v>
      </c>
      <c r="C37" t="s">
        <v>36</v>
      </c>
      <c r="D37" t="s">
        <v>330</v>
      </c>
      <c r="F37" s="16">
        <v>777.22222222222229</v>
      </c>
      <c r="G37" s="16">
        <v>740.83333333333337</v>
      </c>
      <c r="H37" s="16">
        <v>700</v>
      </c>
      <c r="I37" s="16">
        <v>753.58024691358025</v>
      </c>
      <c r="J37" s="16">
        <v>687</v>
      </c>
      <c r="K37" s="16">
        <v>642</v>
      </c>
      <c r="L37" s="16">
        <v>4566.75</v>
      </c>
      <c r="M37" s="16">
        <v>3158.7799999999997</v>
      </c>
      <c r="N37" s="16">
        <v>3532.2249999999999</v>
      </c>
      <c r="O37" s="16">
        <v>4341.75</v>
      </c>
      <c r="P37" s="16">
        <v>2798.7799999999997</v>
      </c>
      <c r="Q37" s="16">
        <v>3082.2249999999999</v>
      </c>
      <c r="R37" s="16">
        <v>2462.5</v>
      </c>
      <c r="S37" s="16">
        <v>2343.75</v>
      </c>
      <c r="T37" s="16"/>
      <c r="U37" s="16">
        <v>138.75</v>
      </c>
      <c r="V37" s="16">
        <v>151.66666666666666</v>
      </c>
      <c r="W37" s="16">
        <v>151.66666666666666</v>
      </c>
    </row>
    <row r="38" spans="1:23" s="4" customFormat="1" x14ac:dyDescent="0.25">
      <c r="A38" s="12"/>
      <c r="C38" s="4" t="s">
        <v>36</v>
      </c>
      <c r="D38" s="4" t="s">
        <v>329</v>
      </c>
      <c r="F38" s="17">
        <v>10</v>
      </c>
      <c r="G38" s="17">
        <v>6</v>
      </c>
      <c r="H38" s="17">
        <v>5</v>
      </c>
      <c r="I38" s="17">
        <v>9</v>
      </c>
      <c r="J38" s="17">
        <v>5</v>
      </c>
      <c r="K38" s="17">
        <v>5</v>
      </c>
      <c r="L38" s="17">
        <v>8</v>
      </c>
      <c r="M38" s="17">
        <v>5</v>
      </c>
      <c r="N38" s="17">
        <v>4</v>
      </c>
      <c r="O38" s="17">
        <v>8</v>
      </c>
      <c r="P38" s="17">
        <v>5</v>
      </c>
      <c r="Q38" s="17">
        <v>4</v>
      </c>
      <c r="R38" s="17">
        <v>4</v>
      </c>
      <c r="S38" s="17">
        <v>2</v>
      </c>
      <c r="T38" s="17">
        <v>0</v>
      </c>
      <c r="U38" s="17">
        <v>4</v>
      </c>
      <c r="V38" s="17">
        <v>3</v>
      </c>
      <c r="W38" s="17">
        <v>3</v>
      </c>
    </row>
    <row r="39" spans="1:23" x14ac:dyDescent="0.25">
      <c r="A39" s="12">
        <f>COUNTIF($E$3:$E$32,"M")</f>
        <v>8</v>
      </c>
      <c r="B39" t="s">
        <v>324</v>
      </c>
      <c r="C39" t="s">
        <v>37</v>
      </c>
      <c r="D39" s="4" t="s">
        <v>330</v>
      </c>
      <c r="F39" s="1">
        <v>705.625</v>
      </c>
      <c r="G39" s="1">
        <v>627.625</v>
      </c>
      <c r="H39" s="1">
        <v>525.3125</v>
      </c>
      <c r="I39" s="1">
        <v>705.625</v>
      </c>
      <c r="J39" s="1">
        <v>627.625</v>
      </c>
      <c r="K39" s="1">
        <v>525.3125</v>
      </c>
      <c r="L39" s="1">
        <v>4810.875</v>
      </c>
      <c r="M39" s="1">
        <v>4290.75</v>
      </c>
      <c r="N39" s="1">
        <v>3668.5</v>
      </c>
      <c r="O39" s="1">
        <v>4810.875</v>
      </c>
      <c r="P39" s="1">
        <v>4290.75</v>
      </c>
      <c r="Q39" s="1">
        <v>3668.5</v>
      </c>
      <c r="R39" s="1">
        <v>2666.6666666666665</v>
      </c>
      <c r="S39" s="1">
        <v>2400</v>
      </c>
      <c r="T39" s="1">
        <v>2200</v>
      </c>
      <c r="U39" s="1">
        <v>206.25</v>
      </c>
      <c r="V39" s="1">
        <v>193.75</v>
      </c>
      <c r="W39" s="1">
        <v>153.125</v>
      </c>
    </row>
    <row r="40" spans="1:23" s="4" customFormat="1" x14ac:dyDescent="0.25">
      <c r="A40" s="12"/>
      <c r="C40" s="4" t="s">
        <v>37</v>
      </c>
      <c r="D40" s="4" t="s">
        <v>329</v>
      </c>
      <c r="F40" s="17">
        <v>8</v>
      </c>
      <c r="G40" s="17">
        <v>8</v>
      </c>
      <c r="H40" s="17">
        <v>8</v>
      </c>
      <c r="I40" s="17">
        <v>8</v>
      </c>
      <c r="J40" s="17">
        <v>8</v>
      </c>
      <c r="K40" s="17">
        <v>8</v>
      </c>
      <c r="L40" s="17">
        <v>8</v>
      </c>
      <c r="M40" s="17">
        <v>8</v>
      </c>
      <c r="N40" s="17">
        <v>8</v>
      </c>
      <c r="O40" s="17">
        <v>8</v>
      </c>
      <c r="P40" s="17">
        <v>8</v>
      </c>
      <c r="Q40" s="17">
        <v>8</v>
      </c>
      <c r="R40" s="17">
        <v>3</v>
      </c>
      <c r="S40" s="17">
        <v>3</v>
      </c>
      <c r="T40" s="17">
        <v>3</v>
      </c>
      <c r="U40" s="17">
        <v>4</v>
      </c>
      <c r="V40" s="17">
        <v>4</v>
      </c>
      <c r="W40" s="17">
        <v>4</v>
      </c>
    </row>
    <row r="41" spans="1:23" x14ac:dyDescent="0.25">
      <c r="A41" s="12">
        <f>COUNTIF($E$3:$E$32,"L")</f>
        <v>11</v>
      </c>
      <c r="B41" t="s">
        <v>324</v>
      </c>
      <c r="C41" t="s">
        <v>38</v>
      </c>
      <c r="D41" s="4" t="s">
        <v>330</v>
      </c>
      <c r="F41" s="1">
        <v>733.08969999999999</v>
      </c>
      <c r="G41" s="1">
        <v>677.79017272727276</v>
      </c>
      <c r="H41" s="1">
        <v>606.24039500000003</v>
      </c>
      <c r="I41" s="1">
        <v>725.90788181818186</v>
      </c>
      <c r="J41" s="1">
        <v>670.15380909090902</v>
      </c>
      <c r="K41" s="1">
        <v>593.70706166666662</v>
      </c>
      <c r="L41" s="1">
        <v>5188.1134545454543</v>
      </c>
      <c r="M41" s="1">
        <v>4728.1709227272731</v>
      </c>
      <c r="N41" s="1">
        <v>4301.9849255555555</v>
      </c>
      <c r="O41" s="1">
        <v>5061.9427999999998</v>
      </c>
      <c r="P41" s="1">
        <v>4571.0431399999998</v>
      </c>
      <c r="Q41" s="1">
        <v>4215.2252912499998</v>
      </c>
      <c r="R41" s="1">
        <v>2020.8691666666666</v>
      </c>
      <c r="S41" s="1">
        <v>1281.7134666666668</v>
      </c>
      <c r="T41" s="1">
        <v>1153.0444600000001</v>
      </c>
      <c r="U41" s="1">
        <v>469.97887500000002</v>
      </c>
      <c r="V41" s="1">
        <v>412.15805</v>
      </c>
      <c r="W41" s="1">
        <v>365.33586178571431</v>
      </c>
    </row>
    <row r="42" spans="1:23" x14ac:dyDescent="0.25">
      <c r="C42" s="4" t="s">
        <v>38</v>
      </c>
      <c r="D42" s="4" t="s">
        <v>329</v>
      </c>
      <c r="F42" s="17">
        <v>11</v>
      </c>
      <c r="G42" s="17">
        <v>11</v>
      </c>
      <c r="H42" s="17">
        <v>9</v>
      </c>
      <c r="I42" s="17">
        <v>11</v>
      </c>
      <c r="J42" s="17">
        <v>11</v>
      </c>
      <c r="K42" s="17">
        <v>9</v>
      </c>
      <c r="L42" s="17">
        <v>11</v>
      </c>
      <c r="M42" s="17">
        <v>11</v>
      </c>
      <c r="N42" s="17">
        <v>9</v>
      </c>
      <c r="O42" s="17">
        <v>10</v>
      </c>
      <c r="P42" s="17">
        <v>10</v>
      </c>
      <c r="Q42" s="17">
        <v>8</v>
      </c>
      <c r="R42" s="17">
        <v>3</v>
      </c>
      <c r="S42" s="17">
        <v>3</v>
      </c>
      <c r="T42" s="17">
        <v>3</v>
      </c>
      <c r="U42" s="17">
        <v>8</v>
      </c>
      <c r="V42" s="17">
        <v>7</v>
      </c>
      <c r="W42" s="17">
        <v>7</v>
      </c>
    </row>
    <row r="43" spans="1:23" x14ac:dyDescent="0.25">
      <c r="A43" s="20" t="s">
        <v>326</v>
      </c>
    </row>
    <row r="44" spans="1:23" x14ac:dyDescent="0.25">
      <c r="A44" s="12">
        <f>COUNTIF($D$3:$D$32,"PL")</f>
        <v>17</v>
      </c>
      <c r="B44" s="4" t="s">
        <v>324</v>
      </c>
      <c r="C44" t="s">
        <v>52</v>
      </c>
      <c r="D44" s="4" t="s">
        <v>330</v>
      </c>
      <c r="F44" s="1">
        <v>700.65934836601309</v>
      </c>
      <c r="G44" s="1">
        <v>628.9127933333333</v>
      </c>
      <c r="H44" s="1">
        <v>531.39719653846157</v>
      </c>
      <c r="I44" s="1">
        <v>690.76305763888888</v>
      </c>
      <c r="J44" s="13">
        <v>610.69227857142857</v>
      </c>
      <c r="K44" s="13">
        <v>516.56642730769227</v>
      </c>
      <c r="L44" s="1">
        <v>5541.8034285714293</v>
      </c>
      <c r="M44" s="1">
        <v>5012.1446269230773</v>
      </c>
      <c r="N44" s="1">
        <v>4301.0720274999994</v>
      </c>
      <c r="O44" s="1">
        <v>5471.9560000000001</v>
      </c>
      <c r="P44" s="1">
        <v>4904.8692833333334</v>
      </c>
      <c r="Q44" s="1">
        <v>4237.8911209090911</v>
      </c>
      <c r="R44" s="1">
        <v>1890.651875</v>
      </c>
      <c r="S44" s="1">
        <v>1336.2851000000001</v>
      </c>
      <c r="T44" s="1">
        <v>1239.7833450000001</v>
      </c>
      <c r="U44" s="1">
        <v>442.20344444444447</v>
      </c>
      <c r="V44" s="1">
        <v>388.13829375</v>
      </c>
      <c r="W44" s="1">
        <v>347.16887906250003</v>
      </c>
    </row>
    <row r="45" spans="1:23" s="4" customFormat="1" x14ac:dyDescent="0.25">
      <c r="A45" s="12"/>
      <c r="C45" s="4" t="s">
        <v>52</v>
      </c>
      <c r="D45" s="4" t="s">
        <v>329</v>
      </c>
      <c r="F45" s="17">
        <v>17</v>
      </c>
      <c r="G45" s="17">
        <v>15</v>
      </c>
      <c r="H45" s="17">
        <v>13</v>
      </c>
      <c r="I45" s="17">
        <v>16</v>
      </c>
      <c r="J45" s="18">
        <v>14</v>
      </c>
      <c r="K45" s="18">
        <v>13</v>
      </c>
      <c r="L45" s="17">
        <v>14</v>
      </c>
      <c r="M45" s="17">
        <v>13</v>
      </c>
      <c r="N45" s="17">
        <v>12</v>
      </c>
      <c r="O45" s="17">
        <v>13</v>
      </c>
      <c r="P45" s="17">
        <v>12</v>
      </c>
      <c r="Q45" s="17">
        <v>11</v>
      </c>
      <c r="R45" s="17">
        <v>4</v>
      </c>
      <c r="S45" s="17">
        <v>4</v>
      </c>
      <c r="T45" s="17">
        <v>4</v>
      </c>
      <c r="U45" s="17">
        <v>9</v>
      </c>
      <c r="V45" s="17">
        <v>8</v>
      </c>
      <c r="W45" s="17">
        <v>8</v>
      </c>
    </row>
    <row r="46" spans="1:23" x14ac:dyDescent="0.25">
      <c r="A46" s="12">
        <f>COUNTIF($D$3:$D$32,"CC")</f>
        <v>5</v>
      </c>
      <c r="B46" s="4" t="s">
        <v>324</v>
      </c>
      <c r="C46" t="s">
        <v>40</v>
      </c>
      <c r="D46" s="4" t="s">
        <v>330</v>
      </c>
      <c r="F46" s="1">
        <v>790</v>
      </c>
      <c r="G46" s="1">
        <v>706.25</v>
      </c>
      <c r="H46" s="1">
        <v>700</v>
      </c>
      <c r="I46" s="1">
        <v>748</v>
      </c>
      <c r="J46" s="13">
        <v>653.75</v>
      </c>
      <c r="K46" s="13">
        <v>630</v>
      </c>
      <c r="L46" s="1">
        <v>5786.8</v>
      </c>
      <c r="M46" s="1">
        <v>3898.4749999999999</v>
      </c>
      <c r="N46" s="1">
        <v>4376.3</v>
      </c>
      <c r="O46" s="1">
        <v>5426.8</v>
      </c>
      <c r="P46" s="1">
        <v>3448.4749999999999</v>
      </c>
      <c r="Q46" s="1">
        <v>3776.2999999999997</v>
      </c>
      <c r="R46" s="1">
        <v>3325</v>
      </c>
      <c r="S46" s="1">
        <v>3487.5</v>
      </c>
      <c r="T46" s="1"/>
      <c r="U46" s="1">
        <v>130</v>
      </c>
      <c r="V46" s="1">
        <v>130</v>
      </c>
      <c r="W46" s="1">
        <v>130</v>
      </c>
    </row>
    <row r="47" spans="1:23" s="4" customFormat="1" x14ac:dyDescent="0.25">
      <c r="A47" s="12"/>
      <c r="C47" s="4" t="s">
        <v>40</v>
      </c>
      <c r="D47" s="4" t="s">
        <v>329</v>
      </c>
      <c r="F47" s="17">
        <v>5</v>
      </c>
      <c r="G47" s="17">
        <v>4</v>
      </c>
      <c r="H47" s="17">
        <v>3</v>
      </c>
      <c r="I47" s="17">
        <v>5</v>
      </c>
      <c r="J47" s="18">
        <v>4</v>
      </c>
      <c r="K47" s="18">
        <v>3</v>
      </c>
      <c r="L47" s="17">
        <v>5</v>
      </c>
      <c r="M47" s="17">
        <v>4</v>
      </c>
      <c r="N47" s="17">
        <v>3</v>
      </c>
      <c r="O47" s="17">
        <v>5</v>
      </c>
      <c r="P47" s="17">
        <v>4</v>
      </c>
      <c r="Q47" s="17">
        <v>3</v>
      </c>
      <c r="R47" s="17">
        <v>2</v>
      </c>
      <c r="S47" s="17">
        <v>1</v>
      </c>
      <c r="T47" s="17">
        <v>0</v>
      </c>
      <c r="U47" s="17">
        <v>2</v>
      </c>
      <c r="V47" s="17">
        <v>2</v>
      </c>
      <c r="W47" s="17">
        <v>2</v>
      </c>
    </row>
    <row r="48" spans="1:23" x14ac:dyDescent="0.25">
      <c r="A48" s="12">
        <f>COUNTIF($D$3:$D$32,"CR")</f>
        <v>5</v>
      </c>
      <c r="B48" s="4" t="s">
        <v>324</v>
      </c>
      <c r="C48" t="s">
        <v>41</v>
      </c>
      <c r="D48" s="4" t="s">
        <v>330</v>
      </c>
      <c r="F48" s="1">
        <v>862.5</v>
      </c>
      <c r="G48" s="1">
        <v>916.66666666666663</v>
      </c>
      <c r="H48" s="1">
        <v>845.83333333333337</v>
      </c>
      <c r="I48" s="1">
        <v>862.5</v>
      </c>
      <c r="J48" s="13">
        <v>916.66666666666663</v>
      </c>
      <c r="K48" s="13">
        <v>845.83333333333337</v>
      </c>
      <c r="L48" s="1">
        <v>2420</v>
      </c>
      <c r="M48" s="1">
        <v>2400</v>
      </c>
      <c r="N48" s="1">
        <v>2258.3333333333335</v>
      </c>
      <c r="O48" s="1">
        <v>2420</v>
      </c>
      <c r="P48" s="1">
        <v>2400</v>
      </c>
      <c r="Q48" s="1">
        <v>2258.3333333333335</v>
      </c>
      <c r="R48" s="1">
        <v>1600</v>
      </c>
      <c r="S48" s="1">
        <v>1200</v>
      </c>
      <c r="T48" s="1"/>
      <c r="U48" s="1">
        <v>150</v>
      </c>
      <c r="V48" s="1">
        <v>175</v>
      </c>
      <c r="W48" s="1">
        <v>156.25</v>
      </c>
    </row>
    <row r="49" spans="1:23" s="4" customFormat="1" x14ac:dyDescent="0.25">
      <c r="A49" s="12"/>
      <c r="C49" s="4" t="s">
        <v>41</v>
      </c>
      <c r="D49" s="4" t="s">
        <v>329</v>
      </c>
      <c r="F49" s="17">
        <v>4</v>
      </c>
      <c r="G49" s="17">
        <v>3</v>
      </c>
      <c r="H49" s="17">
        <v>3</v>
      </c>
      <c r="I49" s="17">
        <v>4</v>
      </c>
      <c r="J49" s="18">
        <v>3</v>
      </c>
      <c r="K49" s="18">
        <v>3</v>
      </c>
      <c r="L49" s="17">
        <v>5</v>
      </c>
      <c r="M49" s="17">
        <v>4</v>
      </c>
      <c r="N49" s="17">
        <v>3</v>
      </c>
      <c r="O49" s="17">
        <v>5</v>
      </c>
      <c r="P49" s="17">
        <v>4</v>
      </c>
      <c r="Q49" s="17">
        <v>3</v>
      </c>
      <c r="R49" s="17">
        <v>2</v>
      </c>
      <c r="S49" s="17">
        <v>1</v>
      </c>
      <c r="T49" s="17">
        <v>0</v>
      </c>
      <c r="U49" s="17">
        <v>3</v>
      </c>
      <c r="V49" s="17">
        <v>2</v>
      </c>
      <c r="W49" s="17">
        <v>2</v>
      </c>
    </row>
    <row r="50" spans="1:23" x14ac:dyDescent="0.25">
      <c r="A50" s="12">
        <f>COUNTIF($D$3:$D$32,"Hybr")</f>
        <v>3</v>
      </c>
      <c r="B50" s="4" t="s">
        <v>324</v>
      </c>
      <c r="C50" t="s">
        <v>42</v>
      </c>
      <c r="D50" s="4" t="s">
        <v>330</v>
      </c>
      <c r="F50" s="1">
        <v>723.33333333333337</v>
      </c>
      <c r="G50" s="1">
        <v>637.66666666666663</v>
      </c>
      <c r="H50" s="1">
        <v>537.66666666666663</v>
      </c>
      <c r="I50" s="1">
        <v>723.33333333333337</v>
      </c>
      <c r="J50" s="13">
        <v>637.66666666666663</v>
      </c>
      <c r="K50" s="13">
        <v>537.66666666666663</v>
      </c>
      <c r="L50" s="1">
        <v>4490.333333333333</v>
      </c>
      <c r="M50" s="1">
        <v>3926</v>
      </c>
      <c r="N50" s="1">
        <v>3559.3333333333335</v>
      </c>
      <c r="O50" s="1">
        <v>4490.333333333333</v>
      </c>
      <c r="P50" s="1">
        <v>3926</v>
      </c>
      <c r="Q50" s="1">
        <v>3559.3333333333335</v>
      </c>
      <c r="R50" s="1">
        <v>3250</v>
      </c>
      <c r="S50" s="1">
        <v>2850</v>
      </c>
      <c r="T50" s="1">
        <v>2550</v>
      </c>
      <c r="U50" s="1">
        <v>225</v>
      </c>
      <c r="V50" s="1">
        <v>200</v>
      </c>
      <c r="W50" s="1">
        <v>137.5</v>
      </c>
    </row>
    <row r="51" spans="1:23" x14ac:dyDescent="0.25">
      <c r="C51" t="s">
        <v>42</v>
      </c>
      <c r="D51" s="4" t="s">
        <v>329</v>
      </c>
      <c r="F51" s="17">
        <v>3</v>
      </c>
      <c r="G51" s="17">
        <v>3</v>
      </c>
      <c r="H51" s="17">
        <v>3</v>
      </c>
      <c r="I51" s="17">
        <v>3</v>
      </c>
      <c r="J51" s="18">
        <v>3</v>
      </c>
      <c r="K51" s="18">
        <v>3</v>
      </c>
      <c r="L51" s="17">
        <v>3</v>
      </c>
      <c r="M51" s="17">
        <v>3</v>
      </c>
      <c r="N51" s="17">
        <v>3</v>
      </c>
      <c r="O51" s="17">
        <v>3</v>
      </c>
      <c r="P51" s="17">
        <v>3</v>
      </c>
      <c r="Q51" s="17">
        <v>3</v>
      </c>
      <c r="R51" s="17">
        <v>2</v>
      </c>
      <c r="S51" s="17">
        <v>2</v>
      </c>
      <c r="T51" s="17">
        <v>2</v>
      </c>
      <c r="U51" s="17">
        <v>2</v>
      </c>
      <c r="V51" s="17">
        <v>2</v>
      </c>
      <c r="W51" s="17">
        <v>2</v>
      </c>
    </row>
    <row r="52" spans="1:23" x14ac:dyDescent="0.25">
      <c r="A52" s="20" t="s">
        <v>327</v>
      </c>
    </row>
    <row r="53" spans="1:23" x14ac:dyDescent="0.25">
      <c r="A53" s="12">
        <f>COUNTIF($C$3:$C$32,"SW")</f>
        <v>14</v>
      </c>
      <c r="B53" s="4" t="s">
        <v>324</v>
      </c>
      <c r="C53" t="s">
        <v>30</v>
      </c>
      <c r="D53" s="4" t="s">
        <v>330</v>
      </c>
      <c r="F53" s="1">
        <v>693.57142857142856</v>
      </c>
      <c r="G53" s="1">
        <v>623.14772727272725</v>
      </c>
      <c r="H53" s="1">
        <v>532.58888888888896</v>
      </c>
      <c r="I53" s="1">
        <v>695.07142857142856</v>
      </c>
      <c r="J53" s="1">
        <v>615.51136363636363</v>
      </c>
      <c r="K53" s="1">
        <v>520.05555555555554</v>
      </c>
      <c r="L53" s="1">
        <v>5572.4178571428574</v>
      </c>
      <c r="M53" s="1">
        <v>4895.0889772727278</v>
      </c>
      <c r="N53" s="1">
        <v>4601.9092222222216</v>
      </c>
      <c r="O53" s="1">
        <v>5504.9253846153842</v>
      </c>
      <c r="P53" s="1">
        <v>4754.6530000000002</v>
      </c>
      <c r="Q53" s="1">
        <v>4552.6401249999999</v>
      </c>
      <c r="R53" s="1">
        <v>2521.4285714285716</v>
      </c>
      <c r="S53" s="1">
        <v>2322.5</v>
      </c>
      <c r="T53" s="1">
        <v>1956.25</v>
      </c>
      <c r="U53" s="1">
        <v>453.125</v>
      </c>
      <c r="V53" s="1">
        <v>440</v>
      </c>
      <c r="W53" s="1">
        <v>387.25</v>
      </c>
    </row>
    <row r="54" spans="1:23" x14ac:dyDescent="0.25">
      <c r="B54" s="4"/>
      <c r="C54" t="s">
        <v>30</v>
      </c>
      <c r="D54" s="4" t="s">
        <v>329</v>
      </c>
      <c r="F54" s="17">
        <v>14</v>
      </c>
      <c r="G54" s="17">
        <v>11</v>
      </c>
      <c r="H54" s="17">
        <v>9</v>
      </c>
      <c r="I54" s="17">
        <v>14</v>
      </c>
      <c r="J54" s="17">
        <v>11</v>
      </c>
      <c r="K54" s="17">
        <v>9</v>
      </c>
      <c r="L54" s="17">
        <v>14</v>
      </c>
      <c r="M54" s="17">
        <v>11</v>
      </c>
      <c r="N54" s="17">
        <v>9</v>
      </c>
      <c r="O54" s="17">
        <v>13</v>
      </c>
      <c r="P54" s="17">
        <v>10</v>
      </c>
      <c r="Q54" s="17">
        <v>8</v>
      </c>
      <c r="R54" s="17">
        <v>7</v>
      </c>
      <c r="S54" s="17">
        <v>5</v>
      </c>
      <c r="T54" s="17">
        <v>4</v>
      </c>
      <c r="U54" s="17">
        <v>8</v>
      </c>
      <c r="V54" s="17">
        <v>6</v>
      </c>
      <c r="W54" s="17">
        <v>6</v>
      </c>
    </row>
    <row r="55" spans="1:23" ht="12.75" customHeight="1" x14ac:dyDescent="0.25">
      <c r="A55" s="12">
        <f>COUNTIF($C$3:$C$32,"SaaS")</f>
        <v>8</v>
      </c>
      <c r="B55" s="4" t="s">
        <v>324</v>
      </c>
      <c r="C55" t="s">
        <v>31</v>
      </c>
      <c r="D55" s="4" t="s">
        <v>330</v>
      </c>
      <c r="F55" s="1">
        <v>667.14285714285711</v>
      </c>
      <c r="G55" s="1">
        <v>601.85714285714289</v>
      </c>
      <c r="H55" s="1">
        <v>508.16666666666669</v>
      </c>
      <c r="I55" s="1">
        <v>596.66666666666663</v>
      </c>
      <c r="J55" s="1">
        <v>533.83333333333337</v>
      </c>
      <c r="K55" s="1">
        <v>459.83333333333331</v>
      </c>
      <c r="L55" s="1">
        <v>3961.8333333333335</v>
      </c>
      <c r="M55" s="1">
        <v>3546.3333333333335</v>
      </c>
      <c r="N55" s="1">
        <v>3633.6</v>
      </c>
      <c r="O55" s="1">
        <v>3661.8333333333335</v>
      </c>
      <c r="P55" s="1">
        <v>3246.3333333333335</v>
      </c>
      <c r="Q55" s="1">
        <v>3273.6</v>
      </c>
      <c r="R55" s="1">
        <v>1350</v>
      </c>
      <c r="S55" s="1">
        <v>1200</v>
      </c>
      <c r="T55" s="1">
        <v>600</v>
      </c>
      <c r="U55" s="1">
        <v>181.66666666666666</v>
      </c>
      <c r="V55" s="1">
        <v>181.66666666666666</v>
      </c>
      <c r="W55" s="1">
        <v>140</v>
      </c>
    </row>
    <row r="56" spans="1:23" ht="12.75" customHeight="1" x14ac:dyDescent="0.25">
      <c r="B56" s="4"/>
      <c r="C56" t="s">
        <v>31</v>
      </c>
      <c r="D56" s="4" t="s">
        <v>329</v>
      </c>
      <c r="F56" s="17">
        <v>7</v>
      </c>
      <c r="G56" s="17">
        <v>7</v>
      </c>
      <c r="H56" s="17">
        <v>6</v>
      </c>
      <c r="I56" s="17">
        <v>6</v>
      </c>
      <c r="J56" s="17">
        <v>6</v>
      </c>
      <c r="K56" s="17">
        <v>6</v>
      </c>
      <c r="L56" s="17">
        <v>6</v>
      </c>
      <c r="M56" s="17">
        <v>6</v>
      </c>
      <c r="N56" s="17">
        <v>5</v>
      </c>
      <c r="O56" s="17">
        <v>6</v>
      </c>
      <c r="P56" s="17">
        <v>6</v>
      </c>
      <c r="Q56" s="17">
        <v>5</v>
      </c>
      <c r="R56" s="17">
        <v>2</v>
      </c>
      <c r="S56" s="17">
        <v>2</v>
      </c>
      <c r="T56" s="17">
        <v>1</v>
      </c>
      <c r="U56" s="17">
        <v>3</v>
      </c>
      <c r="V56" s="17">
        <v>3</v>
      </c>
      <c r="W56" s="17">
        <v>3</v>
      </c>
    </row>
    <row r="57" spans="1:23" ht="12.75" customHeight="1" x14ac:dyDescent="0.25">
      <c r="A57" s="12">
        <f>COUNTIF($C$3:$C$32,"HW")</f>
        <v>8</v>
      </c>
      <c r="B57" s="4" t="s">
        <v>324</v>
      </c>
      <c r="C57" t="s">
        <v>32</v>
      </c>
      <c r="D57" s="4" t="s">
        <v>330</v>
      </c>
      <c r="F57" s="1">
        <v>887.65111527777788</v>
      </c>
      <c r="G57" s="1">
        <v>836.29527142857137</v>
      </c>
      <c r="H57" s="1">
        <v>759.48050785714281</v>
      </c>
      <c r="I57" s="1">
        <v>887.65111527777788</v>
      </c>
      <c r="J57" s="1">
        <v>836.29527142857137</v>
      </c>
      <c r="K57" s="1">
        <v>759.48050785714281</v>
      </c>
      <c r="L57" s="1">
        <v>4329.3425714285713</v>
      </c>
      <c r="M57" s="1">
        <v>3857.9716285714285</v>
      </c>
      <c r="N57" s="1">
        <v>3229.9401900000003</v>
      </c>
      <c r="O57" s="1">
        <v>4329.3425714285713</v>
      </c>
      <c r="P57" s="1">
        <v>3857.9716285714285</v>
      </c>
      <c r="Q57" s="1">
        <v>3229.9401900000003</v>
      </c>
      <c r="R57" s="1">
        <v>3562.6075000000005</v>
      </c>
      <c r="S57" s="1">
        <v>1720.1404000000002</v>
      </c>
      <c r="T57" s="1">
        <v>1634.13338</v>
      </c>
      <c r="U57" s="1">
        <v>193.96620000000001</v>
      </c>
      <c r="V57" s="1">
        <v>186.02127000000002</v>
      </c>
      <c r="W57" s="1">
        <v>176.2702065</v>
      </c>
    </row>
    <row r="58" spans="1:23" ht="12.75" customHeight="1" x14ac:dyDescent="0.25">
      <c r="C58" t="s">
        <v>32</v>
      </c>
      <c r="D58" s="4" t="s">
        <v>329</v>
      </c>
      <c r="F58" s="17">
        <v>8</v>
      </c>
      <c r="G58" s="17">
        <v>7</v>
      </c>
      <c r="H58" s="17">
        <v>7</v>
      </c>
      <c r="I58" s="17">
        <v>8</v>
      </c>
      <c r="J58" s="17">
        <v>7</v>
      </c>
      <c r="K58" s="17">
        <v>7</v>
      </c>
      <c r="L58" s="17">
        <v>7</v>
      </c>
      <c r="M58" s="17">
        <v>7</v>
      </c>
      <c r="N58" s="17">
        <v>7</v>
      </c>
      <c r="O58" s="17">
        <v>7</v>
      </c>
      <c r="P58" s="17">
        <v>7</v>
      </c>
      <c r="Q58" s="17">
        <v>7</v>
      </c>
      <c r="R58" s="17">
        <v>1</v>
      </c>
      <c r="S58" s="17">
        <v>1</v>
      </c>
      <c r="T58" s="17">
        <v>1</v>
      </c>
      <c r="U58" s="17">
        <v>5</v>
      </c>
      <c r="V58" s="17">
        <v>5</v>
      </c>
      <c r="W58" s="17">
        <v>5</v>
      </c>
    </row>
    <row r="59" spans="1:23" ht="12.75" customHeight="1" x14ac:dyDescent="0.25">
      <c r="A59" s="20" t="s">
        <v>328</v>
      </c>
      <c r="B59" s="12"/>
    </row>
    <row r="60" spans="1:23" ht="12.75" customHeight="1" x14ac:dyDescent="0.25">
      <c r="A60" s="12">
        <f>COUNTIF($B$3:$B$32,"S")</f>
        <v>17</v>
      </c>
      <c r="B60" s="4" t="s">
        <v>324</v>
      </c>
      <c r="C60" t="s">
        <v>36</v>
      </c>
      <c r="D60" s="4" t="s">
        <v>330</v>
      </c>
      <c r="F60" s="1">
        <v>738.26388888888891</v>
      </c>
      <c r="G60" s="1">
        <v>656.33333333333337</v>
      </c>
      <c r="H60" s="1">
        <v>560.18181818181813</v>
      </c>
      <c r="I60" s="1">
        <v>717.8814814814815</v>
      </c>
      <c r="J60" s="1">
        <v>619.27272727272725</v>
      </c>
      <c r="K60" s="1">
        <v>530.38181818181818</v>
      </c>
      <c r="L60" s="1">
        <v>5443.5</v>
      </c>
      <c r="M60" s="1">
        <v>4562.0818181818186</v>
      </c>
      <c r="N60" s="1">
        <v>4305.8</v>
      </c>
      <c r="O60" s="1">
        <v>5283.8592857142858</v>
      </c>
      <c r="P60" s="1">
        <v>4358.9027272727271</v>
      </c>
      <c r="Q60" s="1">
        <v>4095.3521000000001</v>
      </c>
      <c r="R60" s="1">
        <v>2478.5714285714284</v>
      </c>
      <c r="S60" s="1">
        <v>2277.5</v>
      </c>
      <c r="T60" s="1">
        <v>1933.3333333333333</v>
      </c>
      <c r="U60" s="1">
        <v>237.5</v>
      </c>
      <c r="V60" s="1">
        <v>242.5</v>
      </c>
      <c r="W60" s="1">
        <v>191.66666666666666</v>
      </c>
    </row>
    <row r="61" spans="1:23" ht="12.75" customHeight="1" x14ac:dyDescent="0.25">
      <c r="B61" s="4"/>
      <c r="C61" t="s">
        <v>36</v>
      </c>
      <c r="D61" s="4" t="s">
        <v>329</v>
      </c>
      <c r="F61" s="17">
        <v>16</v>
      </c>
      <c r="G61" s="17">
        <v>12</v>
      </c>
      <c r="H61" s="17">
        <v>11</v>
      </c>
      <c r="I61" s="17">
        <v>15</v>
      </c>
      <c r="J61" s="17">
        <v>11</v>
      </c>
      <c r="K61" s="17">
        <v>11</v>
      </c>
      <c r="L61" s="17">
        <v>14</v>
      </c>
      <c r="M61" s="17">
        <v>11</v>
      </c>
      <c r="N61" s="17">
        <v>10</v>
      </c>
      <c r="O61" s="17">
        <v>14</v>
      </c>
      <c r="P61" s="17">
        <v>11</v>
      </c>
      <c r="Q61" s="17">
        <v>10</v>
      </c>
      <c r="R61" s="17">
        <v>7</v>
      </c>
      <c r="S61" s="17">
        <v>5</v>
      </c>
      <c r="T61" s="17">
        <v>3</v>
      </c>
      <c r="U61" s="17">
        <v>8</v>
      </c>
      <c r="V61" s="17">
        <v>6</v>
      </c>
      <c r="W61" s="17">
        <v>6</v>
      </c>
    </row>
    <row r="62" spans="1:23" ht="12.75" customHeight="1" x14ac:dyDescent="0.25">
      <c r="A62" s="12">
        <f>COUNTIF($B$3:$B$32,"M")</f>
        <v>6</v>
      </c>
      <c r="B62" s="4" t="s">
        <v>324</v>
      </c>
      <c r="C62" t="s">
        <v>37</v>
      </c>
      <c r="D62" s="4" t="s">
        <v>330</v>
      </c>
      <c r="F62" s="1">
        <v>690</v>
      </c>
      <c r="G62" s="13">
        <v>666.9375</v>
      </c>
      <c r="H62" s="1">
        <v>596.06000000000006</v>
      </c>
      <c r="I62" s="1">
        <v>690</v>
      </c>
      <c r="J62" s="1">
        <v>666.9375</v>
      </c>
      <c r="K62" s="1">
        <v>596.06000000000006</v>
      </c>
      <c r="L62" s="1">
        <v>3926.6416666666664</v>
      </c>
      <c r="M62" s="1">
        <v>3689.079791666667</v>
      </c>
      <c r="N62" s="1">
        <v>3173.7166000000002</v>
      </c>
      <c r="O62" s="1">
        <v>3509</v>
      </c>
      <c r="P62" s="1">
        <v>3254</v>
      </c>
      <c r="Q62" s="1">
        <v>2794.25</v>
      </c>
      <c r="R62" s="1">
        <v>1500</v>
      </c>
      <c r="S62" s="1">
        <v>1312.5</v>
      </c>
      <c r="T62" s="1">
        <v>1312.5</v>
      </c>
      <c r="U62" s="1">
        <v>526.66666666666663</v>
      </c>
      <c r="V62" s="1">
        <v>346.66666666666669</v>
      </c>
      <c r="W62" s="1">
        <v>301.16666666666669</v>
      </c>
    </row>
    <row r="63" spans="1:23" ht="12.75" customHeight="1" x14ac:dyDescent="0.25">
      <c r="B63" s="4"/>
      <c r="C63" t="s">
        <v>37</v>
      </c>
      <c r="D63" s="4" t="s">
        <v>329</v>
      </c>
      <c r="F63" s="17">
        <v>6</v>
      </c>
      <c r="G63" s="17">
        <v>6</v>
      </c>
      <c r="H63" s="17">
        <v>5</v>
      </c>
      <c r="I63" s="17">
        <v>6</v>
      </c>
      <c r="J63" s="17">
        <v>6</v>
      </c>
      <c r="K63" s="17">
        <v>5</v>
      </c>
      <c r="L63" s="17">
        <v>6</v>
      </c>
      <c r="M63" s="17">
        <v>6</v>
      </c>
      <c r="N63" s="17">
        <v>5</v>
      </c>
      <c r="O63" s="17">
        <v>5</v>
      </c>
      <c r="P63" s="17">
        <v>5</v>
      </c>
      <c r="Q63" s="17">
        <v>4</v>
      </c>
      <c r="R63" s="17">
        <v>2</v>
      </c>
      <c r="S63" s="17">
        <v>2</v>
      </c>
      <c r="T63" s="17">
        <v>2</v>
      </c>
      <c r="U63" s="17">
        <v>3</v>
      </c>
      <c r="V63" s="17">
        <v>3</v>
      </c>
      <c r="W63" s="17">
        <v>3</v>
      </c>
    </row>
    <row r="64" spans="1:23" ht="12.75" customHeight="1" x14ac:dyDescent="0.25">
      <c r="A64" s="12">
        <f>COUNTIF($B$3:$B$32,"L")</f>
        <v>7</v>
      </c>
      <c r="B64" s="4" t="s">
        <v>324</v>
      </c>
      <c r="C64" t="s">
        <v>38</v>
      </c>
      <c r="D64" s="4" t="s">
        <v>330</v>
      </c>
      <c r="F64" s="1">
        <v>789.85524285714291</v>
      </c>
      <c r="G64" s="1">
        <v>720.5809857142857</v>
      </c>
      <c r="H64" s="1">
        <v>669.39392583333336</v>
      </c>
      <c r="I64" s="1">
        <v>786.28381428571436</v>
      </c>
      <c r="J64" s="1">
        <v>716.29527142857137</v>
      </c>
      <c r="K64" s="1">
        <v>656.89392583333336</v>
      </c>
      <c r="L64" s="1">
        <v>4617.3425714285713</v>
      </c>
      <c r="M64" s="1">
        <v>4258.9144857142855</v>
      </c>
      <c r="N64" s="1">
        <v>3878.0302216666664</v>
      </c>
      <c r="O64" s="1">
        <v>4617.3425714285713</v>
      </c>
      <c r="P64" s="1">
        <v>4258.9144857142855</v>
      </c>
      <c r="Q64" s="1">
        <v>3878.0302216666664</v>
      </c>
      <c r="R64" s="1">
        <v>3562.6075000000005</v>
      </c>
      <c r="S64" s="1">
        <v>1720.1404000000002</v>
      </c>
      <c r="T64" s="1">
        <v>1634.13338</v>
      </c>
      <c r="U64" s="1">
        <v>331.96620000000001</v>
      </c>
      <c r="V64" s="1">
        <v>324.02127000000002</v>
      </c>
      <c r="W64" s="1">
        <v>314.27020649999997</v>
      </c>
    </row>
    <row r="65" spans="3:23" ht="12.75" customHeight="1" x14ac:dyDescent="0.25">
      <c r="C65" t="s">
        <v>38</v>
      </c>
      <c r="D65" s="4" t="s">
        <v>329</v>
      </c>
      <c r="F65" s="17">
        <v>7</v>
      </c>
      <c r="G65" s="17">
        <v>7</v>
      </c>
      <c r="H65" s="17">
        <v>6</v>
      </c>
      <c r="I65" s="17">
        <v>7</v>
      </c>
      <c r="J65" s="17">
        <v>7</v>
      </c>
      <c r="K65" s="17">
        <v>6</v>
      </c>
      <c r="L65" s="17">
        <v>7</v>
      </c>
      <c r="M65" s="17">
        <v>7</v>
      </c>
      <c r="N65" s="17">
        <v>6</v>
      </c>
      <c r="O65" s="17">
        <v>7</v>
      </c>
      <c r="P65" s="17">
        <v>7</v>
      </c>
      <c r="Q65" s="17">
        <v>6</v>
      </c>
      <c r="R65" s="17">
        <v>1</v>
      </c>
      <c r="S65" s="17">
        <v>1</v>
      </c>
      <c r="T65" s="17">
        <v>1</v>
      </c>
      <c r="U65" s="17">
        <v>5</v>
      </c>
      <c r="V65" s="17">
        <v>5</v>
      </c>
      <c r="W65" s="17">
        <v>5</v>
      </c>
    </row>
    <row r="66" spans="3:23" ht="12.75" customHeight="1" x14ac:dyDescent="0.25"/>
    <row r="67" spans="3:23" s="4" customFormat="1" ht="12.75" customHeight="1" x14ac:dyDescent="0.25"/>
    <row r="68" spans="3:23" s="4" customFormat="1" ht="12.75" customHeight="1" x14ac:dyDescent="0.25"/>
    <row r="69" spans="3:23" s="4" customFormat="1" ht="12.75" customHeight="1" x14ac:dyDescent="0.25"/>
    <row r="70" spans="3:23" s="4" customFormat="1" ht="12.75" customHeight="1" x14ac:dyDescent="0.25"/>
    <row r="71" spans="3:23" s="4" customFormat="1" ht="12.75" customHeight="1" x14ac:dyDescent="0.25"/>
    <row r="72" spans="3:23" s="4" customFormat="1" ht="12.75" customHeight="1" x14ac:dyDescent="0.25"/>
    <row r="73" spans="3:23" s="4" customFormat="1" ht="12.75" customHeight="1" x14ac:dyDescent="0.25"/>
    <row r="74" spans="3:23" s="4" customFormat="1" ht="12.75" customHeight="1" x14ac:dyDescent="0.25"/>
    <row r="75" spans="3:23" s="4" customFormat="1" ht="12.75" customHeight="1" x14ac:dyDescent="0.25"/>
    <row r="76" spans="3:23" s="4" customFormat="1" ht="12.75" customHeight="1" x14ac:dyDescent="0.25"/>
    <row r="77" spans="3:23" s="4" customFormat="1" ht="12.75" customHeight="1" x14ac:dyDescent="0.25"/>
    <row r="78" spans="3:23" s="4" customFormat="1" ht="12.75" customHeight="1" x14ac:dyDescent="0.25"/>
    <row r="79" spans="3:23" s="4" customFormat="1" ht="12.75" customHeight="1" x14ac:dyDescent="0.25"/>
    <row r="80" spans="3:23" s="4" customFormat="1" ht="12.75" customHeight="1" x14ac:dyDescent="0.25"/>
    <row r="81" s="4" customFormat="1" ht="12.75" customHeight="1" x14ac:dyDescent="0.25"/>
    <row r="82" s="4" customFormat="1" ht="12.75" customHeight="1" x14ac:dyDescent="0.25"/>
    <row r="83" s="4" customFormat="1" ht="12.75" customHeight="1" x14ac:dyDescent="0.25"/>
    <row r="84" s="4" customFormat="1" ht="12.75" customHeight="1" x14ac:dyDescent="0.25"/>
    <row r="85" s="4" customFormat="1" ht="12.75" customHeight="1" x14ac:dyDescent="0.25"/>
    <row r="86" s="4" customFormat="1" ht="12.75" customHeight="1" x14ac:dyDescent="0.25"/>
    <row r="87" s="4" customFormat="1" ht="12.75" customHeight="1" x14ac:dyDescent="0.25"/>
    <row r="88" s="4" customFormat="1" ht="12.75" customHeight="1" x14ac:dyDescent="0.25"/>
    <row r="89" s="4" customFormat="1" ht="12.75" customHeight="1" x14ac:dyDescent="0.25"/>
    <row r="90" s="4" customFormat="1" ht="12.75" customHeight="1" x14ac:dyDescent="0.25"/>
    <row r="91" s="4" customFormat="1" ht="12.75" customHeight="1" x14ac:dyDescent="0.25"/>
    <row r="92" s="4" customFormat="1" ht="12.75" customHeight="1" x14ac:dyDescent="0.25"/>
    <row r="93" s="4" customFormat="1" ht="12.75" customHeight="1" x14ac:dyDescent="0.25"/>
    <row r="94" s="4" customFormat="1" ht="12.75" customHeight="1" x14ac:dyDescent="0.25"/>
    <row r="95" s="4" customFormat="1" ht="12.75" customHeight="1" x14ac:dyDescent="0.25"/>
    <row r="96" s="4" customFormat="1" ht="12.75" customHeight="1" x14ac:dyDescent="0.25"/>
    <row r="97" s="4" customFormat="1" ht="12.75" customHeight="1" x14ac:dyDescent="0.25"/>
    <row r="98" s="4" customFormat="1" ht="12.75" customHeight="1" x14ac:dyDescent="0.25"/>
    <row r="99" s="4" customFormat="1" ht="12.75" customHeight="1" x14ac:dyDescent="0.25"/>
    <row r="100" s="4" customFormat="1" ht="12.75" customHeight="1" x14ac:dyDescent="0.25"/>
    <row r="101" s="4" customFormat="1" ht="12.75" customHeight="1" x14ac:dyDescent="0.25"/>
    <row r="102" s="4" customFormat="1" ht="12.75" customHeight="1" x14ac:dyDescent="0.25"/>
    <row r="103" s="4" customFormat="1" ht="12.75" customHeight="1" x14ac:dyDescent="0.25"/>
    <row r="104" s="4" customFormat="1" ht="12.75" customHeight="1" x14ac:dyDescent="0.25"/>
    <row r="105" s="4" customFormat="1" ht="12.75" customHeight="1" x14ac:dyDescent="0.25"/>
    <row r="106" s="4" customFormat="1" ht="12.75" customHeight="1" x14ac:dyDescent="0.25"/>
    <row r="107" s="4" customFormat="1" ht="12.75" customHeight="1" x14ac:dyDescent="0.25"/>
    <row r="108" s="4" customFormat="1" ht="12.75" customHeight="1" x14ac:dyDescent="0.25"/>
    <row r="109" s="4" customFormat="1" ht="12.75" customHeight="1" x14ac:dyDescent="0.25"/>
    <row r="110" s="4" customFormat="1" ht="12.75" customHeight="1" x14ac:dyDescent="0.25"/>
    <row r="111" s="4" customFormat="1" ht="12.75" customHeight="1" x14ac:dyDescent="0.25"/>
    <row r="112" s="4" customFormat="1" ht="12.75" customHeight="1" x14ac:dyDescent="0.25"/>
    <row r="113" s="4" customFormat="1" ht="12.75" customHeight="1" x14ac:dyDescent="0.25"/>
    <row r="114" s="4" customFormat="1" ht="12.75" customHeight="1" x14ac:dyDescent="0.25"/>
    <row r="115" s="4" customFormat="1" ht="12.75" customHeight="1" x14ac:dyDescent="0.25"/>
    <row r="116" s="4" customFormat="1" ht="12.75" customHeight="1" x14ac:dyDescent="0.25"/>
    <row r="117" s="4" customFormat="1" ht="12.75" customHeight="1" x14ac:dyDescent="0.25"/>
    <row r="118" s="4" customFormat="1" ht="12.75" customHeight="1" x14ac:dyDescent="0.25"/>
    <row r="119" s="4" customFormat="1" ht="12.75" customHeight="1" x14ac:dyDescent="0.25"/>
    <row r="120" s="4" customFormat="1" ht="12.75" customHeight="1" x14ac:dyDescent="0.25"/>
    <row r="121" s="4" customFormat="1" ht="12.75" customHeight="1" x14ac:dyDescent="0.25"/>
    <row r="122" s="4" customFormat="1" ht="12.75" customHeight="1" x14ac:dyDescent="0.25"/>
    <row r="123" s="4" customFormat="1" ht="12.75" customHeight="1" x14ac:dyDescent="0.25"/>
    <row r="124" s="4" customFormat="1" ht="12.75" customHeight="1" x14ac:dyDescent="0.25"/>
    <row r="125" s="4" customFormat="1" ht="12.75" customHeight="1" x14ac:dyDescent="0.25"/>
    <row r="126" s="4" customFormat="1" ht="12.75" customHeight="1" x14ac:dyDescent="0.25"/>
    <row r="127" s="4" customFormat="1" ht="12.75" customHeight="1" x14ac:dyDescent="0.25"/>
    <row r="128" s="4" customFormat="1" ht="12.75" customHeight="1" x14ac:dyDescent="0.25"/>
    <row r="129" s="4" customFormat="1" ht="12.75" customHeight="1" x14ac:dyDescent="0.25"/>
    <row r="130" s="4" customFormat="1" ht="12.75" customHeight="1" x14ac:dyDescent="0.25"/>
    <row r="131" s="4" customFormat="1" ht="12.75" customHeight="1" x14ac:dyDescent="0.25"/>
    <row r="132" s="4" customFormat="1" ht="12.75" customHeight="1" x14ac:dyDescent="0.25"/>
    <row r="133" s="4" customFormat="1" ht="12.75" customHeight="1" x14ac:dyDescent="0.25"/>
    <row r="134" s="4" customFormat="1" ht="12.75" customHeight="1" x14ac:dyDescent="0.25"/>
    <row r="135" s="4" customFormat="1" ht="12.75" customHeight="1" x14ac:dyDescent="0.25"/>
    <row r="136" s="4" customFormat="1" ht="12.75" customHeight="1" x14ac:dyDescent="0.25"/>
    <row r="137" s="4" customFormat="1" ht="12.75" customHeight="1" x14ac:dyDescent="0.25"/>
    <row r="138" s="4" customFormat="1" ht="12.75" customHeight="1" x14ac:dyDescent="0.25"/>
    <row r="139" s="4" customFormat="1" ht="12.75" customHeight="1" x14ac:dyDescent="0.25"/>
    <row r="140" s="4" customFormat="1" ht="12.75" customHeight="1" x14ac:dyDescent="0.25"/>
    <row r="141" s="4" customFormat="1" ht="12.75" customHeight="1" x14ac:dyDescent="0.25"/>
    <row r="142" s="4" customFormat="1" ht="12.75" customHeight="1" x14ac:dyDescent="0.25"/>
    <row r="143" s="4" customFormat="1" ht="12.75" customHeight="1" x14ac:dyDescent="0.25"/>
    <row r="144" s="4" customFormat="1" ht="12.75" customHeight="1" x14ac:dyDescent="0.25"/>
    <row r="145" s="4" customFormat="1" ht="12.75" customHeight="1" x14ac:dyDescent="0.25"/>
    <row r="146" s="4" customFormat="1" ht="12.75" customHeight="1" x14ac:dyDescent="0.25"/>
    <row r="147" s="4" customFormat="1" ht="12.75" customHeight="1" x14ac:dyDescent="0.25"/>
    <row r="148" s="4" customFormat="1" ht="12.75" customHeight="1" x14ac:dyDescent="0.25"/>
    <row r="149" s="4" customFormat="1" ht="12.75" customHeight="1" x14ac:dyDescent="0.25"/>
    <row r="150" s="4" customFormat="1" ht="12.75" customHeight="1" x14ac:dyDescent="0.25"/>
    <row r="151" s="4" customFormat="1" ht="12.75" customHeight="1" x14ac:dyDescent="0.25"/>
    <row r="152" s="4" customFormat="1" ht="12.75" customHeight="1" x14ac:dyDescent="0.25"/>
    <row r="153" s="4" customFormat="1" ht="12.75" customHeight="1" x14ac:dyDescent="0.25"/>
    <row r="154" s="4" customFormat="1" ht="12.75" customHeight="1" x14ac:dyDescent="0.25"/>
    <row r="155" s="4" customFormat="1" ht="12.75" customHeight="1" x14ac:dyDescent="0.25"/>
    <row r="156" s="4" customFormat="1" ht="12.75" customHeight="1" x14ac:dyDescent="0.25"/>
    <row r="157" s="4" customFormat="1" ht="12.75" customHeight="1" x14ac:dyDescent="0.25"/>
    <row r="158" s="4" customFormat="1" ht="12.75" customHeight="1" x14ac:dyDescent="0.25"/>
    <row r="159" s="4" customFormat="1" ht="12.75" customHeight="1" x14ac:dyDescent="0.25"/>
    <row r="160" s="4" customFormat="1" ht="12.75" customHeight="1" x14ac:dyDescent="0.25"/>
    <row r="161" s="4" customFormat="1" ht="12.75" customHeight="1" x14ac:dyDescent="0.25"/>
    <row r="162" s="4" customFormat="1" ht="12.75" customHeigh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85" ht="15.75" customHeight="1" x14ac:dyDescent="0.25"/>
    <row r="187" ht="15.75" customHeight="1" x14ac:dyDescent="0.25"/>
    <row r="189" ht="15.75" customHeight="1" x14ac:dyDescent="0.25"/>
    <row r="191" ht="15.75" customHeight="1" x14ac:dyDescent="0.25"/>
    <row r="193" ht="15.75" customHeight="1" x14ac:dyDescent="0.25"/>
  </sheetData>
  <mergeCells count="6">
    <mergeCell ref="R1:T1"/>
    <mergeCell ref="U1:W1"/>
    <mergeCell ref="F1:H1"/>
    <mergeCell ref="I1:K1"/>
    <mergeCell ref="L1:N1"/>
    <mergeCell ref="O1:Q1"/>
  </mergeCells>
  <printOptions gridLines="1"/>
  <pageMargins left="0.70866141732283472" right="0.70866141732283472" top="0.74803149606299213" bottom="0.74803149606299213" header="0.31496062992125984" footer="0.31496062992125984"/>
  <pageSetup scale="76" fitToWidth="2" orientation="landscape" r:id="rId1"/>
  <colBreaks count="1" manualBreakCount="1">
    <brk id="14" max="3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39"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48.75"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c r="G3" s="1"/>
      <c r="H3" s="1"/>
      <c r="I3" s="1"/>
      <c r="J3" s="1"/>
      <c r="K3" s="1"/>
      <c r="L3" s="1"/>
      <c r="M3" s="1"/>
      <c r="N3" s="1"/>
      <c r="O3" s="1"/>
      <c r="P3" s="1"/>
      <c r="Q3" s="1"/>
      <c r="R3" s="1"/>
      <c r="S3" s="1"/>
      <c r="T3" s="1"/>
      <c r="U3" s="1"/>
      <c r="V3" s="1"/>
      <c r="W3" s="1"/>
    </row>
    <row r="4" spans="1:23" x14ac:dyDescent="0.25">
      <c r="A4" s="4" t="s">
        <v>1</v>
      </c>
      <c r="B4" s="4" t="s">
        <v>36</v>
      </c>
      <c r="C4" s="4" t="s">
        <v>30</v>
      </c>
      <c r="D4" s="4" t="s">
        <v>52</v>
      </c>
      <c r="E4" s="4" t="s">
        <v>38</v>
      </c>
      <c r="F4" s="1">
        <v>600</v>
      </c>
      <c r="G4" s="1">
        <v>600</v>
      </c>
      <c r="H4" s="1">
        <v>420</v>
      </c>
      <c r="I4" s="1">
        <v>546</v>
      </c>
      <c r="J4" s="1">
        <v>546</v>
      </c>
      <c r="K4" s="1">
        <v>382.2</v>
      </c>
      <c r="L4" s="1">
        <v>4833</v>
      </c>
      <c r="M4" s="1">
        <v>4833</v>
      </c>
      <c r="N4" s="1">
        <v>3383.1</v>
      </c>
      <c r="O4" s="1">
        <v>4398.03</v>
      </c>
      <c r="P4" s="1">
        <v>4398.03</v>
      </c>
      <c r="Q4" s="1">
        <v>3078.6210000000001</v>
      </c>
      <c r="R4" s="1">
        <v>1000</v>
      </c>
      <c r="S4" s="1">
        <v>1000</v>
      </c>
      <c r="T4" s="1">
        <v>700</v>
      </c>
      <c r="U4" s="1">
        <v>600</v>
      </c>
      <c r="V4" s="1">
        <v>600</v>
      </c>
      <c r="W4" s="1">
        <v>420</v>
      </c>
    </row>
    <row r="5" spans="1:23" x14ac:dyDescent="0.25">
      <c r="A5" s="4" t="s">
        <v>2</v>
      </c>
      <c r="B5" s="4" t="s">
        <v>38</v>
      </c>
      <c r="C5" s="4" t="s">
        <v>30</v>
      </c>
      <c r="D5" s="4" t="s">
        <v>52</v>
      </c>
      <c r="E5" s="4" t="s">
        <v>38</v>
      </c>
      <c r="F5" s="1">
        <v>450</v>
      </c>
      <c r="G5" s="1">
        <v>409.5</v>
      </c>
      <c r="H5" s="1">
        <v>396</v>
      </c>
      <c r="I5" s="1">
        <v>450</v>
      </c>
      <c r="J5" s="1">
        <v>409.5</v>
      </c>
      <c r="K5" s="1">
        <v>396</v>
      </c>
      <c r="L5" s="1">
        <v>4500</v>
      </c>
      <c r="M5" s="1">
        <v>4095</v>
      </c>
      <c r="N5" s="1">
        <v>3960</v>
      </c>
      <c r="O5" s="1">
        <v>4500</v>
      </c>
      <c r="P5" s="1">
        <v>4095</v>
      </c>
      <c r="Q5" s="1">
        <v>3960</v>
      </c>
      <c r="R5" s="1"/>
      <c r="S5" s="1"/>
      <c r="T5" s="1"/>
      <c r="U5" s="1">
        <v>500</v>
      </c>
      <c r="V5" s="1">
        <v>455</v>
      </c>
      <c r="W5" s="1">
        <v>440</v>
      </c>
    </row>
    <row r="6" spans="1:23" x14ac:dyDescent="0.25">
      <c r="A6" s="4" t="s">
        <v>3</v>
      </c>
      <c r="B6" s="4" t="s">
        <v>36</v>
      </c>
      <c r="C6" s="4" t="s">
        <v>30</v>
      </c>
      <c r="D6" s="4" t="s">
        <v>52</v>
      </c>
      <c r="E6" s="4" t="s">
        <v>36</v>
      </c>
      <c r="F6" s="1">
        <v>800</v>
      </c>
      <c r="G6" s="1"/>
      <c r="H6" s="1"/>
      <c r="I6" s="1">
        <v>900</v>
      </c>
      <c r="J6" s="1"/>
      <c r="K6" s="1"/>
      <c r="L6" s="1">
        <v>5000</v>
      </c>
      <c r="M6" s="1"/>
      <c r="N6" s="1"/>
      <c r="O6" s="1">
        <v>5000</v>
      </c>
      <c r="P6" s="1"/>
      <c r="Q6" s="1"/>
      <c r="R6" s="1"/>
      <c r="S6" s="1"/>
      <c r="T6" s="1"/>
      <c r="U6" s="1"/>
      <c r="V6" s="1"/>
      <c r="W6" s="1"/>
    </row>
    <row r="7" spans="1:23" x14ac:dyDescent="0.25">
      <c r="A7" s="4" t="s">
        <v>4</v>
      </c>
      <c r="B7" s="4" t="s">
        <v>36</v>
      </c>
      <c r="C7" s="4" t="s">
        <v>30</v>
      </c>
      <c r="D7" s="4" t="s">
        <v>52</v>
      </c>
      <c r="E7" s="4" t="s">
        <v>38</v>
      </c>
      <c r="F7" s="13"/>
      <c r="G7" s="1"/>
      <c r="H7" s="1"/>
      <c r="I7" s="1"/>
      <c r="J7" s="1"/>
      <c r="K7" s="1"/>
      <c r="L7" s="1"/>
      <c r="M7" s="1"/>
      <c r="N7" s="1"/>
      <c r="O7" s="1"/>
      <c r="P7" s="1"/>
      <c r="Q7" s="1"/>
      <c r="R7" s="1"/>
      <c r="S7" s="1"/>
      <c r="T7" s="1"/>
      <c r="U7" s="1"/>
      <c r="V7" s="1"/>
      <c r="W7" s="1"/>
    </row>
    <row r="8" spans="1:23" x14ac:dyDescent="0.25">
      <c r="A8" s="4" t="s">
        <v>5</v>
      </c>
      <c r="B8" s="4" t="s">
        <v>37</v>
      </c>
      <c r="C8" s="4" t="s">
        <v>31</v>
      </c>
      <c r="D8" s="4" t="s">
        <v>52</v>
      </c>
      <c r="E8" s="4" t="s">
        <v>37</v>
      </c>
      <c r="F8" s="1">
        <v>350</v>
      </c>
      <c r="G8" s="1">
        <v>350</v>
      </c>
      <c r="H8" s="1">
        <v>350</v>
      </c>
      <c r="I8" s="1">
        <v>350</v>
      </c>
      <c r="J8" s="1">
        <v>350</v>
      </c>
      <c r="K8" s="1">
        <v>350</v>
      </c>
      <c r="L8" s="1">
        <v>2500</v>
      </c>
      <c r="M8" s="1">
        <v>2500</v>
      </c>
      <c r="N8" s="1">
        <v>2500</v>
      </c>
      <c r="O8" s="1">
        <v>2500</v>
      </c>
      <c r="P8" s="1">
        <v>2500</v>
      </c>
      <c r="Q8" s="1">
        <v>2500</v>
      </c>
      <c r="R8" s="13"/>
      <c r="S8" s="13"/>
      <c r="T8" s="13"/>
      <c r="U8" s="13"/>
      <c r="V8" s="13"/>
      <c r="W8" s="13"/>
    </row>
    <row r="9" spans="1:23" x14ac:dyDescent="0.25">
      <c r="A9" s="4" t="s">
        <v>6</v>
      </c>
      <c r="B9" s="4" t="s">
        <v>36</v>
      </c>
      <c r="C9" s="4" t="s">
        <v>31</v>
      </c>
      <c r="D9" s="4" t="s">
        <v>41</v>
      </c>
      <c r="E9" s="4" t="s">
        <v>36</v>
      </c>
      <c r="F9" s="1"/>
      <c r="G9" s="1"/>
      <c r="H9" s="1"/>
      <c r="I9" s="1"/>
      <c r="J9" s="1"/>
      <c r="K9" s="1"/>
      <c r="L9" s="1">
        <v>1200</v>
      </c>
      <c r="M9" s="1">
        <v>1200</v>
      </c>
      <c r="N9" s="1"/>
      <c r="O9" s="1">
        <v>1200</v>
      </c>
      <c r="P9" s="1">
        <v>1200</v>
      </c>
      <c r="Q9" s="1"/>
      <c r="R9" s="1">
        <v>1200</v>
      </c>
      <c r="S9" s="1">
        <v>1200</v>
      </c>
      <c r="T9" s="1"/>
      <c r="U9" s="1"/>
      <c r="V9" s="1"/>
      <c r="W9" s="1"/>
    </row>
    <row r="10" spans="1:23" x14ac:dyDescent="0.25">
      <c r="A10" s="4" t="s">
        <v>7</v>
      </c>
      <c r="B10" s="4" t="s">
        <v>36</v>
      </c>
      <c r="C10" s="4" t="s">
        <v>30</v>
      </c>
      <c r="D10" s="4" t="s">
        <v>42</v>
      </c>
      <c r="E10" s="4" t="s">
        <v>37</v>
      </c>
      <c r="F10" s="1"/>
      <c r="G10" s="1"/>
      <c r="H10" s="1"/>
      <c r="I10" s="1"/>
      <c r="J10" s="1"/>
      <c r="K10" s="1"/>
      <c r="L10" s="1"/>
      <c r="M10" s="1"/>
      <c r="N10" s="1"/>
      <c r="O10" s="1"/>
      <c r="P10" s="1"/>
      <c r="Q10" s="1"/>
      <c r="R10" s="1"/>
      <c r="S10" s="1"/>
      <c r="T10" s="1"/>
      <c r="U10" s="1"/>
      <c r="V10" s="1"/>
      <c r="W10" s="1"/>
    </row>
    <row r="11" spans="1:23" x14ac:dyDescent="0.25">
      <c r="A11" s="4" t="s">
        <v>8</v>
      </c>
      <c r="B11" s="4" t="s">
        <v>36</v>
      </c>
      <c r="C11" s="4" t="s">
        <v>30</v>
      </c>
      <c r="D11" s="4" t="s">
        <v>40</v>
      </c>
      <c r="E11" s="4" t="s">
        <v>36</v>
      </c>
      <c r="F11" s="1">
        <v>1250</v>
      </c>
      <c r="G11" s="1"/>
      <c r="H11" s="1"/>
      <c r="I11" s="1">
        <v>1250</v>
      </c>
      <c r="J11" s="1"/>
      <c r="K11" s="1"/>
      <c r="L11" s="1">
        <v>15000</v>
      </c>
      <c r="M11" s="1"/>
      <c r="N11" s="1"/>
      <c r="O11" s="1">
        <v>15000</v>
      </c>
      <c r="P11" s="1"/>
      <c r="Q11" s="1"/>
      <c r="R11" s="1">
        <v>2500</v>
      </c>
      <c r="S11" s="1"/>
      <c r="T11" s="1"/>
      <c r="U11" s="1"/>
      <c r="V11" s="1"/>
      <c r="W11" s="1"/>
    </row>
    <row r="12" spans="1:23" x14ac:dyDescent="0.25">
      <c r="A12" s="4" t="s">
        <v>9</v>
      </c>
      <c r="B12" s="4" t="s">
        <v>37</v>
      </c>
      <c r="C12" s="4" t="s">
        <v>30</v>
      </c>
      <c r="D12" s="4" t="s">
        <v>52</v>
      </c>
      <c r="E12" s="4" t="s">
        <v>38</v>
      </c>
      <c r="F12" s="1">
        <v>540</v>
      </c>
      <c r="G12" s="1">
        <v>486</v>
      </c>
      <c r="H12" s="1">
        <v>340.2</v>
      </c>
      <c r="I12" s="1">
        <v>540</v>
      </c>
      <c r="J12" s="1">
        <v>486</v>
      </c>
      <c r="K12" s="1">
        <v>340.2</v>
      </c>
      <c r="L12" s="1">
        <v>5900</v>
      </c>
      <c r="M12" s="1">
        <v>4650</v>
      </c>
      <c r="N12" s="1">
        <v>3255</v>
      </c>
      <c r="O12" s="1">
        <v>5900</v>
      </c>
      <c r="P12" s="1">
        <v>4650</v>
      </c>
      <c r="Q12" s="1">
        <v>3255</v>
      </c>
      <c r="R12" s="1"/>
      <c r="S12" s="1"/>
      <c r="T12" s="1"/>
      <c r="U12" s="1">
        <v>455</v>
      </c>
      <c r="V12" s="1">
        <v>455</v>
      </c>
      <c r="W12" s="1">
        <v>318.5</v>
      </c>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v>225</v>
      </c>
      <c r="V13" s="1">
        <v>225</v>
      </c>
      <c r="W13" s="1">
        <v>225</v>
      </c>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c r="V14" s="1"/>
      <c r="W14" s="1">
        <v>100</v>
      </c>
    </row>
    <row r="15" spans="1:23" x14ac:dyDescent="0.25">
      <c r="A15" s="4" t="s">
        <v>12</v>
      </c>
      <c r="B15" s="4" t="s">
        <v>36</v>
      </c>
      <c r="C15" s="4" t="s">
        <v>30</v>
      </c>
      <c r="D15" s="4" t="s">
        <v>42</v>
      </c>
      <c r="E15" s="4" t="s">
        <v>37</v>
      </c>
      <c r="F15" s="1">
        <v>720</v>
      </c>
      <c r="G15" s="1">
        <v>720</v>
      </c>
      <c r="H15" s="1">
        <v>720</v>
      </c>
      <c r="I15" s="1">
        <v>720</v>
      </c>
      <c r="J15" s="1">
        <v>720</v>
      </c>
      <c r="K15" s="1">
        <v>720</v>
      </c>
      <c r="L15" s="1">
        <v>5871</v>
      </c>
      <c r="M15" s="1">
        <v>5578</v>
      </c>
      <c r="N15" s="1">
        <v>5578</v>
      </c>
      <c r="O15" s="1">
        <v>5871</v>
      </c>
      <c r="P15" s="1">
        <v>5578</v>
      </c>
      <c r="Q15" s="1">
        <v>5578</v>
      </c>
      <c r="R15" s="1"/>
      <c r="S15" s="1"/>
      <c r="T15" s="1"/>
      <c r="U15" s="1"/>
      <c r="V15" s="1"/>
      <c r="W15" s="1"/>
    </row>
    <row r="16" spans="1:23" x14ac:dyDescent="0.25">
      <c r="A16" s="4" t="s">
        <v>13</v>
      </c>
      <c r="B16" s="4" t="s">
        <v>36</v>
      </c>
      <c r="C16" s="4" t="s">
        <v>31</v>
      </c>
      <c r="D16" s="4" t="s">
        <v>52</v>
      </c>
      <c r="E16" s="4" t="s">
        <v>37</v>
      </c>
      <c r="F16" s="1">
        <v>300.67354115753716</v>
      </c>
      <c r="G16" s="1">
        <v>270.60618704178341</v>
      </c>
      <c r="H16" s="1">
        <v>255.57250998390657</v>
      </c>
      <c r="I16" s="1">
        <v>300.67354115753716</v>
      </c>
      <c r="J16" s="1">
        <v>270.60618704178341</v>
      </c>
      <c r="K16" s="1">
        <v>255.57250998390657</v>
      </c>
      <c r="L16" s="1">
        <v>1190.6672229838471</v>
      </c>
      <c r="M16" s="1">
        <v>1071.6005006854623</v>
      </c>
      <c r="N16" s="1">
        <v>910.86042558264307</v>
      </c>
      <c r="O16" s="1">
        <v>1190.6672229838471</v>
      </c>
      <c r="P16" s="1">
        <v>1071.6005006854623</v>
      </c>
      <c r="Q16" s="1">
        <v>910.86042558264307</v>
      </c>
      <c r="R16" s="1">
        <v>832.9408773916673</v>
      </c>
      <c r="S16" s="1">
        <v>749.6467896525005</v>
      </c>
      <c r="T16" s="1">
        <v>707.99974578291722</v>
      </c>
      <c r="U16" s="1"/>
      <c r="V16" s="1"/>
      <c r="W16" s="1"/>
    </row>
    <row r="17" spans="1:23" x14ac:dyDescent="0.25">
      <c r="A17" s="4" t="s">
        <v>14</v>
      </c>
      <c r="B17" s="4" t="s">
        <v>38</v>
      </c>
      <c r="C17" s="4" t="s">
        <v>32</v>
      </c>
      <c r="D17" s="4" t="s">
        <v>52</v>
      </c>
      <c r="E17" s="4" t="s">
        <v>38</v>
      </c>
      <c r="F17" s="1">
        <v>850</v>
      </c>
      <c r="G17" s="1">
        <v>850</v>
      </c>
      <c r="H17" s="1">
        <v>850</v>
      </c>
      <c r="I17" s="1">
        <v>850</v>
      </c>
      <c r="J17" s="1">
        <v>850</v>
      </c>
      <c r="K17" s="1">
        <v>850</v>
      </c>
      <c r="L17" s="1">
        <v>4650</v>
      </c>
      <c r="M17" s="1">
        <v>4650</v>
      </c>
      <c r="N17" s="1">
        <v>4650</v>
      </c>
      <c r="O17" s="1">
        <v>4650</v>
      </c>
      <c r="P17" s="1">
        <v>4650</v>
      </c>
      <c r="Q17" s="1">
        <v>4650</v>
      </c>
      <c r="R17" s="1"/>
      <c r="S17" s="1"/>
      <c r="T17" s="1"/>
      <c r="U17" s="1"/>
      <c r="V17" s="1"/>
      <c r="W17" s="1"/>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c r="V18" s="1"/>
      <c r="W18" s="1"/>
    </row>
    <row r="19" spans="1:23" x14ac:dyDescent="0.25">
      <c r="A19" s="4" t="s">
        <v>16</v>
      </c>
      <c r="B19" s="4" t="s">
        <v>36</v>
      </c>
      <c r="C19" s="4" t="s">
        <v>31</v>
      </c>
      <c r="D19" s="4" t="s">
        <v>52</v>
      </c>
      <c r="E19" s="4" t="s">
        <v>37</v>
      </c>
      <c r="F19" s="1">
        <v>800</v>
      </c>
      <c r="G19" s="1">
        <v>480</v>
      </c>
      <c r="H19" s="1">
        <v>336</v>
      </c>
      <c r="I19" s="1">
        <v>800</v>
      </c>
      <c r="J19" s="1">
        <v>480</v>
      </c>
      <c r="K19" s="1">
        <v>336</v>
      </c>
      <c r="L19" s="1">
        <v>4500</v>
      </c>
      <c r="M19" s="1">
        <v>2700</v>
      </c>
      <c r="N19" s="1">
        <v>1889.9999999999998</v>
      </c>
      <c r="O19" s="1">
        <v>4500</v>
      </c>
      <c r="P19" s="1">
        <v>2700</v>
      </c>
      <c r="Q19" s="1">
        <v>1889.9999999999998</v>
      </c>
      <c r="R19" s="1"/>
      <c r="S19" s="1"/>
      <c r="T19" s="1"/>
      <c r="U19" s="1"/>
      <c r="V19" s="1"/>
      <c r="W19" s="1"/>
    </row>
    <row r="20" spans="1:23" x14ac:dyDescent="0.25">
      <c r="A20" s="4" t="s">
        <v>17</v>
      </c>
      <c r="B20" s="19" t="s">
        <v>37</v>
      </c>
      <c r="C20" s="4" t="s">
        <v>30</v>
      </c>
      <c r="D20" s="4" t="s">
        <v>40</v>
      </c>
      <c r="E20" s="4" t="s">
        <v>38</v>
      </c>
      <c r="F20" s="1">
        <v>275</v>
      </c>
      <c r="G20" s="1">
        <v>275</v>
      </c>
      <c r="H20" s="1"/>
      <c r="I20" s="1">
        <v>275</v>
      </c>
      <c r="J20" s="1">
        <v>275</v>
      </c>
      <c r="K20" s="1"/>
      <c r="L20" s="1">
        <v>1100</v>
      </c>
      <c r="M20" s="1">
        <v>1100</v>
      </c>
      <c r="N20" s="1"/>
      <c r="O20" s="1">
        <v>1100</v>
      </c>
      <c r="P20" s="1">
        <v>1100</v>
      </c>
      <c r="Q20" s="1"/>
      <c r="R20" s="1"/>
      <c r="S20" s="1"/>
      <c r="T20" s="1"/>
      <c r="U20" s="1"/>
      <c r="V20" s="1"/>
      <c r="W20" s="1"/>
    </row>
    <row r="21" spans="1:23" x14ac:dyDescent="0.25">
      <c r="A21" s="4" t="s">
        <v>18</v>
      </c>
      <c r="B21" s="4" t="s">
        <v>38</v>
      </c>
      <c r="C21" s="4" t="s">
        <v>30</v>
      </c>
      <c r="D21" s="4" t="s">
        <v>52</v>
      </c>
      <c r="E21" s="4" t="s">
        <v>38</v>
      </c>
      <c r="F21" s="1">
        <v>490</v>
      </c>
      <c r="G21" s="1">
        <v>370</v>
      </c>
      <c r="H21" s="1">
        <v>370</v>
      </c>
      <c r="I21" s="1">
        <v>490</v>
      </c>
      <c r="J21" s="1">
        <v>370</v>
      </c>
      <c r="K21" s="1">
        <v>370</v>
      </c>
      <c r="L21" s="1">
        <v>3400</v>
      </c>
      <c r="M21" s="1">
        <v>2550</v>
      </c>
      <c r="N21" s="1">
        <v>2550</v>
      </c>
      <c r="O21" s="1">
        <v>3400</v>
      </c>
      <c r="P21" s="1">
        <v>2550</v>
      </c>
      <c r="Q21" s="1">
        <v>2550</v>
      </c>
      <c r="R21" s="1">
        <v>2000</v>
      </c>
      <c r="S21" s="1">
        <v>1600</v>
      </c>
      <c r="T21" s="1">
        <v>1600</v>
      </c>
      <c r="U21" s="1"/>
      <c r="V21" s="1"/>
      <c r="W21" s="1"/>
    </row>
    <row r="22" spans="1:23" x14ac:dyDescent="0.25">
      <c r="A22" s="4" t="s">
        <v>19</v>
      </c>
      <c r="B22" s="4" t="s">
        <v>36</v>
      </c>
      <c r="C22" s="4" t="s">
        <v>31</v>
      </c>
      <c r="D22" s="4" t="s">
        <v>52</v>
      </c>
      <c r="E22" s="4" t="s">
        <v>36</v>
      </c>
      <c r="F22" s="1">
        <v>220</v>
      </c>
      <c r="G22" s="1">
        <v>220</v>
      </c>
      <c r="H22" s="1">
        <v>220</v>
      </c>
      <c r="I22" s="1">
        <v>176</v>
      </c>
      <c r="J22" s="1">
        <v>176</v>
      </c>
      <c r="K22" s="1">
        <v>176</v>
      </c>
      <c r="L22" s="1"/>
      <c r="M22" s="1"/>
      <c r="N22" s="1"/>
      <c r="O22" s="1"/>
      <c r="P22" s="1"/>
      <c r="Q22" s="1"/>
      <c r="R22" s="1"/>
      <c r="S22" s="1"/>
      <c r="T22" s="1"/>
      <c r="U22" s="1">
        <v>195</v>
      </c>
      <c r="V22" s="1">
        <v>195</v>
      </c>
      <c r="W22" s="1">
        <v>195</v>
      </c>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c r="G24" s="1"/>
      <c r="H24" s="1"/>
      <c r="I24" s="1"/>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v>750</v>
      </c>
      <c r="G25" s="1">
        <v>675</v>
      </c>
      <c r="H25" s="1">
        <v>450</v>
      </c>
      <c r="I25" s="1">
        <v>750</v>
      </c>
      <c r="J25" s="1">
        <v>675</v>
      </c>
      <c r="K25" s="1">
        <v>450</v>
      </c>
      <c r="L25" s="1">
        <v>4650</v>
      </c>
      <c r="M25" s="1">
        <v>3952.5</v>
      </c>
      <c r="N25" s="1">
        <v>3487.5</v>
      </c>
      <c r="O25" s="1">
        <v>4650</v>
      </c>
      <c r="P25" s="1">
        <v>3952.5</v>
      </c>
      <c r="Q25" s="1">
        <v>3487.5</v>
      </c>
      <c r="R25" s="1"/>
      <c r="S25" s="1"/>
      <c r="T25" s="1"/>
      <c r="U25" s="1"/>
      <c r="V25" s="1"/>
      <c r="W25" s="1"/>
    </row>
    <row r="26" spans="1:23" x14ac:dyDescent="0.25">
      <c r="A26" s="4" t="s">
        <v>23</v>
      </c>
      <c r="B26" s="4" t="s">
        <v>36</v>
      </c>
      <c r="C26" s="4" t="s">
        <v>30</v>
      </c>
      <c r="D26" s="4" t="s">
        <v>41</v>
      </c>
      <c r="E26" s="4" t="s">
        <v>36</v>
      </c>
      <c r="F26" s="1"/>
      <c r="G26" s="1"/>
      <c r="H26" s="1"/>
      <c r="I26" s="1"/>
      <c r="J26" s="1"/>
      <c r="K26" s="1"/>
      <c r="L26" s="1"/>
      <c r="M26" s="1"/>
      <c r="N26" s="1"/>
      <c r="O26" s="1"/>
      <c r="P26" s="1"/>
      <c r="Q26" s="1"/>
      <c r="R26" s="1"/>
      <c r="S26" s="1"/>
      <c r="T26" s="1"/>
      <c r="U26" s="1"/>
      <c r="V26" s="1"/>
      <c r="W26" s="1"/>
    </row>
    <row r="27" spans="1:23" x14ac:dyDescent="0.25">
      <c r="A27" s="4" t="s">
        <v>24</v>
      </c>
      <c r="B27" s="4" t="s">
        <v>38</v>
      </c>
      <c r="C27" s="4" t="s">
        <v>32</v>
      </c>
      <c r="D27" s="4" t="s">
        <v>52</v>
      </c>
      <c r="E27" s="4" t="s">
        <v>38</v>
      </c>
      <c r="F27" s="1">
        <v>700</v>
      </c>
      <c r="G27" s="1">
        <v>600</v>
      </c>
      <c r="H27" s="1">
        <v>305</v>
      </c>
      <c r="I27" s="1">
        <v>700</v>
      </c>
      <c r="J27" s="1">
        <v>600</v>
      </c>
      <c r="K27" s="1">
        <v>305</v>
      </c>
      <c r="L27" s="1">
        <v>5000</v>
      </c>
      <c r="M27" s="1">
        <v>4350</v>
      </c>
      <c r="N27" s="1">
        <v>3500</v>
      </c>
      <c r="O27" s="1">
        <v>5000</v>
      </c>
      <c r="P27" s="1">
        <v>4350</v>
      </c>
      <c r="Q27" s="1">
        <v>3500</v>
      </c>
      <c r="R27" s="1"/>
      <c r="S27" s="1"/>
      <c r="T27" s="1"/>
      <c r="U27" s="1"/>
      <c r="V27" s="1"/>
      <c r="W27" s="1"/>
    </row>
    <row r="28" spans="1:23" x14ac:dyDescent="0.25">
      <c r="A28" s="4" t="s">
        <v>25</v>
      </c>
      <c r="B28" s="4" t="s">
        <v>38</v>
      </c>
      <c r="C28" s="4" t="s">
        <v>32</v>
      </c>
      <c r="D28" s="4" t="s">
        <v>41</v>
      </c>
      <c r="E28" s="4" t="s">
        <v>38</v>
      </c>
      <c r="F28" s="1">
        <v>500</v>
      </c>
      <c r="G28" s="1">
        <v>450</v>
      </c>
      <c r="H28" s="1">
        <v>450</v>
      </c>
      <c r="I28" s="1">
        <v>500</v>
      </c>
      <c r="J28" s="1">
        <v>450</v>
      </c>
      <c r="K28" s="1">
        <v>450</v>
      </c>
      <c r="L28" s="1">
        <v>500</v>
      </c>
      <c r="M28" s="1">
        <v>450</v>
      </c>
      <c r="N28" s="1">
        <v>450</v>
      </c>
      <c r="O28" s="1">
        <v>500</v>
      </c>
      <c r="P28" s="1">
        <v>450</v>
      </c>
      <c r="Q28" s="1">
        <v>450</v>
      </c>
      <c r="R28" s="1"/>
      <c r="S28" s="1"/>
      <c r="T28" s="1"/>
      <c r="U28" s="1">
        <v>200</v>
      </c>
      <c r="V28" s="1">
        <v>200</v>
      </c>
      <c r="W28" s="1">
        <v>200</v>
      </c>
    </row>
    <row r="29" spans="1:23" x14ac:dyDescent="0.25">
      <c r="A29" s="4" t="s">
        <v>26</v>
      </c>
      <c r="B29" s="4" t="s">
        <v>37</v>
      </c>
      <c r="C29" s="4" t="s">
        <v>32</v>
      </c>
      <c r="D29" s="4" t="s">
        <v>41</v>
      </c>
      <c r="E29" s="4" t="s">
        <v>36</v>
      </c>
      <c r="F29" s="1"/>
      <c r="G29" s="1"/>
      <c r="H29" s="1"/>
      <c r="I29" s="1"/>
      <c r="J29" s="1"/>
      <c r="K29" s="1"/>
      <c r="L29" s="1"/>
      <c r="M29" s="1"/>
      <c r="N29" s="1"/>
      <c r="O29" s="1"/>
      <c r="P29" s="1"/>
      <c r="Q29" s="1"/>
      <c r="R29" s="1"/>
      <c r="S29" s="1"/>
      <c r="T29" s="1"/>
      <c r="U29" s="1"/>
      <c r="V29" s="1"/>
      <c r="W29" s="1"/>
    </row>
    <row r="30" spans="1:23" x14ac:dyDescent="0.25">
      <c r="A30" s="4" t="s">
        <v>27</v>
      </c>
      <c r="B30" s="4" t="s">
        <v>38</v>
      </c>
      <c r="C30" s="4" t="s">
        <v>32</v>
      </c>
      <c r="D30" s="4" t="s">
        <v>52</v>
      </c>
      <c r="E30" s="4" t="s">
        <v>38</v>
      </c>
      <c r="F30" s="1">
        <v>878.98670000000004</v>
      </c>
      <c r="G30" s="1">
        <v>460.30150000000003</v>
      </c>
      <c r="H30" s="1">
        <v>437.28642500000007</v>
      </c>
      <c r="I30" s="1">
        <v>878.98670000000004</v>
      </c>
      <c r="J30" s="1">
        <v>460.30150000000003</v>
      </c>
      <c r="K30" s="1">
        <v>437.28642500000007</v>
      </c>
      <c r="L30" s="1">
        <v>5271.3980000000001</v>
      </c>
      <c r="M30" s="1">
        <v>2761.8090000000002</v>
      </c>
      <c r="N30" s="1">
        <v>2623.7185500000001</v>
      </c>
      <c r="O30" s="1">
        <v>5271.3980000000001</v>
      </c>
      <c r="P30" s="1">
        <v>2761.8090000000002</v>
      </c>
      <c r="Q30" s="1">
        <v>2623.7185500000001</v>
      </c>
      <c r="R30" s="1">
        <v>3562.6075000000005</v>
      </c>
      <c r="S30" s="1">
        <v>1692.3962000000001</v>
      </c>
      <c r="T30" s="1">
        <v>1607.77639</v>
      </c>
      <c r="U30" s="1">
        <v>264.83100000000002</v>
      </c>
      <c r="V30" s="1">
        <v>198.62325000000001</v>
      </c>
      <c r="W30" s="1">
        <v>188.69208750000001</v>
      </c>
    </row>
    <row r="31" spans="1:23" x14ac:dyDescent="0.25">
      <c r="A31" s="4" t="s">
        <v>28</v>
      </c>
      <c r="B31" s="4" t="s">
        <v>37</v>
      </c>
      <c r="C31" s="4" t="s">
        <v>30</v>
      </c>
      <c r="D31" s="4" t="s">
        <v>52</v>
      </c>
      <c r="E31" s="4" t="s">
        <v>38</v>
      </c>
      <c r="F31" s="1">
        <v>735</v>
      </c>
      <c r="G31" s="1">
        <v>444.67500000000001</v>
      </c>
      <c r="H31" s="1">
        <v>444.67500000000001</v>
      </c>
      <c r="I31" s="1">
        <v>735</v>
      </c>
      <c r="J31" s="1">
        <v>444.67500000000001</v>
      </c>
      <c r="K31" s="1">
        <v>444.67500000000001</v>
      </c>
      <c r="L31" s="1">
        <v>6014.85</v>
      </c>
      <c r="M31" s="1">
        <v>3638.98425</v>
      </c>
      <c r="N31" s="1">
        <v>3638.98425</v>
      </c>
      <c r="O31" s="1">
        <v>0</v>
      </c>
      <c r="P31" s="1">
        <v>0</v>
      </c>
      <c r="Q31" s="1">
        <v>0</v>
      </c>
      <c r="R31" s="1">
        <v>1500</v>
      </c>
      <c r="S31" s="1">
        <v>1125</v>
      </c>
      <c r="T31" s="1">
        <v>1125</v>
      </c>
      <c r="U31" s="1">
        <v>900</v>
      </c>
      <c r="V31" s="1">
        <v>360</v>
      </c>
      <c r="W31" s="1">
        <v>360</v>
      </c>
    </row>
    <row r="32" spans="1:23" x14ac:dyDescent="0.25">
      <c r="A32" s="4" t="s">
        <v>29</v>
      </c>
      <c r="B32" s="4" t="s">
        <v>36</v>
      </c>
      <c r="C32" s="4" t="s">
        <v>31</v>
      </c>
      <c r="D32" s="4" t="s">
        <v>52</v>
      </c>
      <c r="E32" s="4" t="s">
        <v>36</v>
      </c>
      <c r="F32" s="1"/>
      <c r="G32" s="1"/>
      <c r="H32" s="1"/>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655.22191624559696</v>
      </c>
      <c r="G34" s="1">
        <v>534.79382563377806</v>
      </c>
      <c r="H34" s="1">
        <v>479.56855194355035</v>
      </c>
      <c r="I34" s="1">
        <v>645.31715434083503</v>
      </c>
      <c r="J34" s="1">
        <v>518.58329931798858</v>
      </c>
      <c r="K34" s="1">
        <v>463.35744083243924</v>
      </c>
      <c r="L34" s="1">
        <v>4660.2340582373263</v>
      </c>
      <c r="M34" s="1">
        <v>3485.3838816150246</v>
      </c>
      <c r="N34" s="1">
        <v>3346.6801897401556</v>
      </c>
      <c r="O34" s="1">
        <v>4267.3854868087546</v>
      </c>
      <c r="P34" s="1">
        <v>3176.2283947729193</v>
      </c>
      <c r="Q34" s="1">
        <v>3008.8294103283906</v>
      </c>
      <c r="R34" s="1">
        <v>1799.3640539130954</v>
      </c>
      <c r="S34" s="1">
        <v>1227.8404982754168</v>
      </c>
      <c r="T34" s="1">
        <v>1148.1552271565834</v>
      </c>
      <c r="U34" s="1">
        <v>387.75900000000001</v>
      </c>
      <c r="V34" s="1">
        <v>315.40258333333333</v>
      </c>
      <c r="W34" s="1">
        <v>255.96920875000001</v>
      </c>
    </row>
    <row r="35" spans="1:23" x14ac:dyDescent="0.25">
      <c r="A35" s="4"/>
      <c r="B35" s="4"/>
      <c r="C35" s="4"/>
      <c r="D35" s="20" t="s">
        <v>329</v>
      </c>
      <c r="E35" s="4"/>
      <c r="F35" s="14">
        <v>21</v>
      </c>
      <c r="G35" s="14">
        <v>19</v>
      </c>
      <c r="H35" s="14">
        <v>18</v>
      </c>
      <c r="I35" s="14">
        <v>21</v>
      </c>
      <c r="J35" s="14">
        <v>19</v>
      </c>
      <c r="K35" s="14">
        <v>18</v>
      </c>
      <c r="L35" s="14">
        <v>21</v>
      </c>
      <c r="M35" s="14">
        <v>19</v>
      </c>
      <c r="N35" s="14">
        <v>17</v>
      </c>
      <c r="O35" s="14">
        <v>21</v>
      </c>
      <c r="P35" s="14">
        <v>19</v>
      </c>
      <c r="Q35" s="14">
        <v>17</v>
      </c>
      <c r="R35" s="14">
        <v>7</v>
      </c>
      <c r="S35" s="14">
        <v>6</v>
      </c>
      <c r="T35" s="14">
        <v>5</v>
      </c>
      <c r="U35" s="14">
        <v>9</v>
      </c>
      <c r="V35" s="14">
        <v>9</v>
      </c>
      <c r="W35" s="14">
        <v>10</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786.66666666666663</v>
      </c>
      <c r="G37" s="16">
        <v>636.25</v>
      </c>
      <c r="H37" s="16">
        <v>580</v>
      </c>
      <c r="I37" s="16">
        <v>761</v>
      </c>
      <c r="J37" s="16">
        <v>572.75</v>
      </c>
      <c r="K37" s="16">
        <v>516.5</v>
      </c>
      <c r="L37" s="16">
        <v>6022.333333333333</v>
      </c>
      <c r="M37" s="16">
        <v>3698.4749999999999</v>
      </c>
      <c r="N37" s="16">
        <v>4376.3</v>
      </c>
      <c r="O37" s="16">
        <v>5722.333333333333</v>
      </c>
      <c r="P37" s="16">
        <v>3248.4749999999999</v>
      </c>
      <c r="Q37" s="16">
        <v>3776.2999999999997</v>
      </c>
      <c r="R37" s="16">
        <v>1850</v>
      </c>
      <c r="S37" s="16">
        <v>1200</v>
      </c>
      <c r="T37" s="16"/>
      <c r="U37" s="16">
        <v>195</v>
      </c>
      <c r="V37" s="16">
        <v>195</v>
      </c>
      <c r="W37" s="16">
        <v>147.5</v>
      </c>
    </row>
    <row r="38" spans="1:23" x14ac:dyDescent="0.25">
      <c r="A38" s="12"/>
      <c r="B38" s="4"/>
      <c r="C38" s="4" t="s">
        <v>36</v>
      </c>
      <c r="D38" s="4" t="s">
        <v>329</v>
      </c>
      <c r="E38" s="4"/>
      <c r="F38" s="17">
        <v>6</v>
      </c>
      <c r="G38" s="17">
        <v>4</v>
      </c>
      <c r="H38" s="17">
        <v>4</v>
      </c>
      <c r="I38" s="17">
        <v>6</v>
      </c>
      <c r="J38" s="17">
        <v>4</v>
      </c>
      <c r="K38" s="17">
        <v>4</v>
      </c>
      <c r="L38" s="17">
        <v>6</v>
      </c>
      <c r="M38" s="17">
        <v>4</v>
      </c>
      <c r="N38" s="17">
        <v>3</v>
      </c>
      <c r="O38" s="17">
        <v>6</v>
      </c>
      <c r="P38" s="17">
        <v>4</v>
      </c>
      <c r="Q38" s="17">
        <v>3</v>
      </c>
      <c r="R38" s="17">
        <v>2</v>
      </c>
      <c r="S38" s="17">
        <v>1</v>
      </c>
      <c r="T38" s="17">
        <v>0</v>
      </c>
      <c r="U38" s="17">
        <v>1</v>
      </c>
      <c r="V38" s="17">
        <v>1</v>
      </c>
      <c r="W38" s="17">
        <v>2</v>
      </c>
    </row>
    <row r="39" spans="1:23" x14ac:dyDescent="0.25">
      <c r="A39" s="12">
        <f>COUNTIF($E$3:$E$32,"M")</f>
        <v>8</v>
      </c>
      <c r="B39" s="4" t="s">
        <v>324</v>
      </c>
      <c r="C39" s="4" t="s">
        <v>37</v>
      </c>
      <c r="D39" s="4" t="s">
        <v>330</v>
      </c>
      <c r="E39" s="4"/>
      <c r="F39" s="1">
        <v>604.13470823150749</v>
      </c>
      <c r="G39" s="1">
        <v>534.12123740835671</v>
      </c>
      <c r="H39" s="1">
        <v>459.8145019967813</v>
      </c>
      <c r="I39" s="1">
        <v>604.13470823150749</v>
      </c>
      <c r="J39" s="1">
        <v>534.12123740835671</v>
      </c>
      <c r="K39" s="1">
        <v>459.8145019967813</v>
      </c>
      <c r="L39" s="1">
        <v>4112.3334445967694</v>
      </c>
      <c r="M39" s="1">
        <v>3669.920100137092</v>
      </c>
      <c r="N39" s="1">
        <v>3150.7720851165286</v>
      </c>
      <c r="O39" s="1">
        <v>4112.3334445967694</v>
      </c>
      <c r="P39" s="1">
        <v>3669.920100137092</v>
      </c>
      <c r="Q39" s="1">
        <v>3150.7720851165286</v>
      </c>
      <c r="R39" s="1">
        <v>832.9408773916673</v>
      </c>
      <c r="S39" s="1">
        <v>749.6467896525005</v>
      </c>
      <c r="T39" s="1">
        <v>707.99974578291722</v>
      </c>
      <c r="U39" s="1">
        <v>187.5</v>
      </c>
      <c r="V39" s="1">
        <v>187.5</v>
      </c>
      <c r="W39" s="1">
        <v>168.75</v>
      </c>
    </row>
    <row r="40" spans="1:23" x14ac:dyDescent="0.25">
      <c r="A40" s="12"/>
      <c r="B40" s="4"/>
      <c r="C40" s="4" t="s">
        <v>37</v>
      </c>
      <c r="D40" s="4" t="s">
        <v>329</v>
      </c>
      <c r="E40" s="4"/>
      <c r="F40" s="17">
        <v>5</v>
      </c>
      <c r="G40" s="17">
        <v>5</v>
      </c>
      <c r="H40" s="17">
        <v>5</v>
      </c>
      <c r="I40" s="17">
        <v>5</v>
      </c>
      <c r="J40" s="17">
        <v>5</v>
      </c>
      <c r="K40" s="17">
        <v>5</v>
      </c>
      <c r="L40" s="17">
        <v>5</v>
      </c>
      <c r="M40" s="17">
        <v>5</v>
      </c>
      <c r="N40" s="17">
        <v>5</v>
      </c>
      <c r="O40" s="17">
        <v>5</v>
      </c>
      <c r="P40" s="17">
        <v>5</v>
      </c>
      <c r="Q40" s="17">
        <v>5</v>
      </c>
      <c r="R40" s="17">
        <v>1</v>
      </c>
      <c r="S40" s="17">
        <v>1</v>
      </c>
      <c r="T40" s="17">
        <v>1</v>
      </c>
      <c r="U40" s="17">
        <v>2</v>
      </c>
      <c r="V40" s="17">
        <v>2</v>
      </c>
      <c r="W40" s="17">
        <v>2</v>
      </c>
    </row>
    <row r="41" spans="1:23" x14ac:dyDescent="0.25">
      <c r="A41" s="12">
        <f>COUNTIF($E$3:$E$32,"L")</f>
        <v>11</v>
      </c>
      <c r="B41" s="4" t="s">
        <v>324</v>
      </c>
      <c r="C41" s="4" t="s">
        <v>38</v>
      </c>
      <c r="D41" s="4" t="s">
        <v>330</v>
      </c>
      <c r="E41" s="4"/>
      <c r="F41" s="1">
        <v>601.89867000000004</v>
      </c>
      <c r="G41" s="1">
        <v>494.54764999999998</v>
      </c>
      <c r="H41" s="1">
        <v>445.90682500000003</v>
      </c>
      <c r="I41" s="1">
        <v>596.49867000000006</v>
      </c>
      <c r="J41" s="1">
        <v>489.14765</v>
      </c>
      <c r="K41" s="1">
        <v>441.70682500000004</v>
      </c>
      <c r="L41" s="1">
        <v>4116.9247999999998</v>
      </c>
      <c r="M41" s="1">
        <v>3307.8793250000003</v>
      </c>
      <c r="N41" s="1">
        <v>3112.3114222222225</v>
      </c>
      <c r="O41" s="1">
        <v>3471.9427999999998</v>
      </c>
      <c r="P41" s="1">
        <v>2900.4839000000002</v>
      </c>
      <c r="Q41" s="1">
        <v>2674.1488388888888</v>
      </c>
      <c r="R41" s="1">
        <v>2015.651875</v>
      </c>
      <c r="S41" s="1">
        <v>1354.34905</v>
      </c>
      <c r="T41" s="1">
        <v>1258.1940975</v>
      </c>
      <c r="U41" s="1">
        <v>486.63850000000002</v>
      </c>
      <c r="V41" s="1">
        <v>378.10387500000002</v>
      </c>
      <c r="W41" s="1">
        <v>321.19868124999999</v>
      </c>
    </row>
    <row r="42" spans="1:23" x14ac:dyDescent="0.25">
      <c r="A42" s="4"/>
      <c r="B42" s="4"/>
      <c r="C42" s="4" t="s">
        <v>38</v>
      </c>
      <c r="D42" s="4" t="s">
        <v>329</v>
      </c>
      <c r="E42" s="4"/>
      <c r="F42" s="17">
        <v>10</v>
      </c>
      <c r="G42" s="17">
        <v>10</v>
      </c>
      <c r="H42" s="17">
        <v>9</v>
      </c>
      <c r="I42" s="17">
        <v>10</v>
      </c>
      <c r="J42" s="17">
        <v>10</v>
      </c>
      <c r="K42" s="17">
        <v>9</v>
      </c>
      <c r="L42" s="17">
        <v>10</v>
      </c>
      <c r="M42" s="17">
        <v>10</v>
      </c>
      <c r="N42" s="17">
        <v>9</v>
      </c>
      <c r="O42" s="17">
        <v>9</v>
      </c>
      <c r="P42" s="17">
        <v>9</v>
      </c>
      <c r="Q42" s="17">
        <v>8</v>
      </c>
      <c r="R42" s="17">
        <v>4</v>
      </c>
      <c r="S42" s="17">
        <v>4</v>
      </c>
      <c r="T42" s="17">
        <v>4</v>
      </c>
      <c r="U42" s="17">
        <v>6</v>
      </c>
      <c r="V42" s="17">
        <v>6</v>
      </c>
      <c r="W42" s="17">
        <v>6</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593.43540316596443</v>
      </c>
      <c r="G44" s="1">
        <v>461.75689058681525</v>
      </c>
      <c r="H44" s="1">
        <v>393.72782791532558</v>
      </c>
      <c r="I44" s="1">
        <v>593.58924931981062</v>
      </c>
      <c r="J44" s="13">
        <v>453.59022392014862</v>
      </c>
      <c r="K44" s="13">
        <v>386.91116124865886</v>
      </c>
      <c r="L44" s="1">
        <v>4396.6596019153203</v>
      </c>
      <c r="M44" s="1">
        <v>3436.3994318804966</v>
      </c>
      <c r="N44" s="1">
        <v>2987.4239295984221</v>
      </c>
      <c r="O44" s="1">
        <v>3859.1746019153202</v>
      </c>
      <c r="P44" s="1">
        <v>3066.0399546077692</v>
      </c>
      <c r="Q44" s="1">
        <v>2628.9272705075132</v>
      </c>
      <c r="R44" s="1">
        <v>1779.1096754783334</v>
      </c>
      <c r="S44" s="1">
        <v>1233.4085979305</v>
      </c>
      <c r="T44" s="1">
        <v>1148.1552271565834</v>
      </c>
      <c r="U44" s="1">
        <v>448.54728571428575</v>
      </c>
      <c r="V44" s="1">
        <v>355.51760714285717</v>
      </c>
      <c r="W44" s="1">
        <v>306.74172678571432</v>
      </c>
    </row>
    <row r="45" spans="1:23" x14ac:dyDescent="0.25">
      <c r="A45" s="12"/>
      <c r="B45" s="4"/>
      <c r="C45" s="4" t="s">
        <v>52</v>
      </c>
      <c r="D45" s="4" t="s">
        <v>329</v>
      </c>
      <c r="E45" s="4"/>
      <c r="F45" s="17">
        <v>13</v>
      </c>
      <c r="G45" s="17">
        <v>12</v>
      </c>
      <c r="H45" s="17">
        <v>12</v>
      </c>
      <c r="I45" s="17">
        <v>13</v>
      </c>
      <c r="J45" s="18">
        <v>12</v>
      </c>
      <c r="K45" s="18">
        <v>12</v>
      </c>
      <c r="L45" s="17">
        <v>12</v>
      </c>
      <c r="M45" s="17">
        <v>11</v>
      </c>
      <c r="N45" s="17">
        <v>11</v>
      </c>
      <c r="O45" s="17">
        <v>11</v>
      </c>
      <c r="P45" s="17">
        <v>10</v>
      </c>
      <c r="Q45" s="17">
        <v>10</v>
      </c>
      <c r="R45" s="17">
        <v>5</v>
      </c>
      <c r="S45" s="17">
        <v>5</v>
      </c>
      <c r="T45" s="17">
        <v>5</v>
      </c>
      <c r="U45" s="17">
        <v>7</v>
      </c>
      <c r="V45" s="17">
        <v>7</v>
      </c>
      <c r="W45" s="17">
        <v>7</v>
      </c>
    </row>
    <row r="46" spans="1:23" x14ac:dyDescent="0.25">
      <c r="A46" s="12">
        <f>COUNTIF($D$3:$D$32,"CC")</f>
        <v>5</v>
      </c>
      <c r="B46" s="4" t="s">
        <v>324</v>
      </c>
      <c r="C46" s="4" t="s">
        <v>40</v>
      </c>
      <c r="D46" s="4" t="s">
        <v>330</v>
      </c>
      <c r="E46" s="4"/>
      <c r="F46" s="1">
        <v>795</v>
      </c>
      <c r="G46" s="1">
        <v>650</v>
      </c>
      <c r="H46" s="1">
        <v>700</v>
      </c>
      <c r="I46" s="1">
        <v>753</v>
      </c>
      <c r="J46" s="13">
        <v>597.5</v>
      </c>
      <c r="K46" s="13">
        <v>630</v>
      </c>
      <c r="L46" s="1">
        <v>6206.8</v>
      </c>
      <c r="M46" s="1">
        <v>3673.4749999999999</v>
      </c>
      <c r="N46" s="1">
        <v>4376.3</v>
      </c>
      <c r="O46" s="1">
        <v>5846.8</v>
      </c>
      <c r="P46" s="1">
        <v>3223.4749999999999</v>
      </c>
      <c r="Q46" s="1">
        <v>3776.2999999999997</v>
      </c>
      <c r="R46" s="1">
        <v>2500</v>
      </c>
      <c r="S46" s="1"/>
      <c r="T46" s="1"/>
      <c r="U46" s="1"/>
      <c r="V46" s="1"/>
      <c r="W46" s="1">
        <v>100</v>
      </c>
    </row>
    <row r="47" spans="1:23" x14ac:dyDescent="0.25">
      <c r="A47" s="12"/>
      <c r="B47" s="4"/>
      <c r="C47" s="4" t="s">
        <v>40</v>
      </c>
      <c r="D47" s="4" t="s">
        <v>329</v>
      </c>
      <c r="E47" s="4"/>
      <c r="F47" s="17">
        <v>5</v>
      </c>
      <c r="G47" s="17">
        <v>4</v>
      </c>
      <c r="H47" s="17">
        <v>3</v>
      </c>
      <c r="I47" s="17">
        <v>5</v>
      </c>
      <c r="J47" s="18">
        <v>4</v>
      </c>
      <c r="K47" s="18">
        <v>3</v>
      </c>
      <c r="L47" s="17">
        <v>5</v>
      </c>
      <c r="M47" s="17">
        <v>4</v>
      </c>
      <c r="N47" s="17">
        <v>3</v>
      </c>
      <c r="O47" s="17">
        <v>5</v>
      </c>
      <c r="P47" s="17">
        <v>4</v>
      </c>
      <c r="Q47" s="17">
        <v>3</v>
      </c>
      <c r="R47" s="17">
        <v>1</v>
      </c>
      <c r="S47" s="17">
        <v>0</v>
      </c>
      <c r="T47" s="17">
        <v>0</v>
      </c>
      <c r="U47" s="17">
        <v>0</v>
      </c>
      <c r="V47" s="17">
        <v>0</v>
      </c>
      <c r="W47" s="17">
        <v>1</v>
      </c>
    </row>
    <row r="48" spans="1:23" x14ac:dyDescent="0.25">
      <c r="A48" s="12">
        <f>COUNTIF($D$3:$D$32,"CR")</f>
        <v>5</v>
      </c>
      <c r="B48" s="4" t="s">
        <v>324</v>
      </c>
      <c r="C48" s="4" t="s">
        <v>41</v>
      </c>
      <c r="D48" s="4" t="s">
        <v>330</v>
      </c>
      <c r="E48" s="4"/>
      <c r="F48" s="1">
        <v>675</v>
      </c>
      <c r="G48" s="1">
        <v>650</v>
      </c>
      <c r="H48" s="1">
        <v>543.75</v>
      </c>
      <c r="I48" s="1">
        <v>675</v>
      </c>
      <c r="J48" s="13">
        <v>650</v>
      </c>
      <c r="K48" s="13">
        <v>543.75</v>
      </c>
      <c r="L48" s="1">
        <v>2733.3333333333335</v>
      </c>
      <c r="M48" s="1">
        <v>2716.6666666666665</v>
      </c>
      <c r="N48" s="1">
        <v>2662.5</v>
      </c>
      <c r="O48" s="1">
        <v>2733.3333333333335</v>
      </c>
      <c r="P48" s="1">
        <v>2716.6666666666665</v>
      </c>
      <c r="Q48" s="1">
        <v>2662.5</v>
      </c>
      <c r="R48" s="1">
        <v>1200</v>
      </c>
      <c r="S48" s="1">
        <v>1200</v>
      </c>
      <c r="T48" s="1"/>
      <c r="U48" s="1">
        <v>175</v>
      </c>
      <c r="V48" s="1">
        <v>175</v>
      </c>
      <c r="W48" s="1">
        <v>156.25</v>
      </c>
    </row>
    <row r="49" spans="1:23" x14ac:dyDescent="0.25">
      <c r="A49" s="12"/>
      <c r="B49" s="4"/>
      <c r="C49" s="4" t="s">
        <v>41</v>
      </c>
      <c r="D49" s="4" t="s">
        <v>329</v>
      </c>
      <c r="E49" s="4"/>
      <c r="F49" s="17">
        <v>2</v>
      </c>
      <c r="G49" s="17">
        <v>2</v>
      </c>
      <c r="H49" s="17">
        <v>2</v>
      </c>
      <c r="I49" s="17">
        <v>2</v>
      </c>
      <c r="J49" s="18">
        <v>2</v>
      </c>
      <c r="K49" s="18">
        <v>2</v>
      </c>
      <c r="L49" s="17">
        <v>3</v>
      </c>
      <c r="M49" s="17">
        <v>3</v>
      </c>
      <c r="N49" s="17">
        <v>2</v>
      </c>
      <c r="O49" s="17">
        <v>3</v>
      </c>
      <c r="P49" s="17">
        <v>3</v>
      </c>
      <c r="Q49" s="17">
        <v>2</v>
      </c>
      <c r="R49" s="17">
        <v>1</v>
      </c>
      <c r="S49" s="17">
        <v>1</v>
      </c>
      <c r="T49" s="17">
        <v>0</v>
      </c>
      <c r="U49" s="17">
        <v>2</v>
      </c>
      <c r="V49" s="17">
        <v>2</v>
      </c>
      <c r="W49" s="17">
        <v>2</v>
      </c>
    </row>
    <row r="50" spans="1:23" x14ac:dyDescent="0.25">
      <c r="A50" s="12">
        <f>COUNTIF($D$3:$D$32,"Hybr")</f>
        <v>3</v>
      </c>
      <c r="B50" s="4" t="s">
        <v>324</v>
      </c>
      <c r="C50" s="4" t="s">
        <v>42</v>
      </c>
      <c r="D50" s="4" t="s">
        <v>330</v>
      </c>
      <c r="E50" s="4"/>
      <c r="F50" s="1">
        <v>720</v>
      </c>
      <c r="G50" s="1">
        <v>720</v>
      </c>
      <c r="H50" s="1">
        <v>720</v>
      </c>
      <c r="I50" s="1">
        <v>720</v>
      </c>
      <c r="J50" s="13">
        <v>720</v>
      </c>
      <c r="K50" s="13">
        <v>720</v>
      </c>
      <c r="L50" s="1">
        <v>5871</v>
      </c>
      <c r="M50" s="1">
        <v>5578</v>
      </c>
      <c r="N50" s="1">
        <v>5578</v>
      </c>
      <c r="O50" s="1">
        <v>5871</v>
      </c>
      <c r="P50" s="1">
        <v>5578</v>
      </c>
      <c r="Q50" s="1">
        <v>5578</v>
      </c>
      <c r="R50" s="1"/>
      <c r="S50" s="1"/>
      <c r="T50" s="1"/>
      <c r="U50" s="1"/>
      <c r="V50" s="1"/>
      <c r="W50" s="1"/>
    </row>
    <row r="51" spans="1:23" x14ac:dyDescent="0.25">
      <c r="A51" s="4"/>
      <c r="B51" s="4"/>
      <c r="C51" s="4" t="s">
        <v>42</v>
      </c>
      <c r="D51" s="4" t="s">
        <v>329</v>
      </c>
      <c r="E51" s="4"/>
      <c r="F51" s="17">
        <v>1</v>
      </c>
      <c r="G51" s="17">
        <v>1</v>
      </c>
      <c r="H51" s="17">
        <v>1</v>
      </c>
      <c r="I51" s="17">
        <v>1</v>
      </c>
      <c r="J51" s="18">
        <v>1</v>
      </c>
      <c r="K51" s="18">
        <v>1</v>
      </c>
      <c r="L51" s="17">
        <v>1</v>
      </c>
      <c r="M51" s="17">
        <v>1</v>
      </c>
      <c r="N51" s="17">
        <v>1</v>
      </c>
      <c r="O51" s="17">
        <v>1</v>
      </c>
      <c r="P51" s="17">
        <v>1</v>
      </c>
      <c r="Q51" s="17">
        <v>1</v>
      </c>
      <c r="R51" s="17">
        <v>0</v>
      </c>
      <c r="S51" s="17">
        <v>0</v>
      </c>
      <c r="T51" s="17">
        <v>0</v>
      </c>
      <c r="U51" s="17">
        <v>0</v>
      </c>
      <c r="V51" s="17">
        <v>0</v>
      </c>
      <c r="W51" s="17">
        <v>0</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661</v>
      </c>
      <c r="G53" s="1">
        <v>497.52187500000002</v>
      </c>
      <c r="H53" s="1">
        <v>448.69642857142856</v>
      </c>
      <c r="I53" s="1">
        <v>665.6</v>
      </c>
      <c r="J53" s="1">
        <v>490.77187500000002</v>
      </c>
      <c r="K53" s="1">
        <v>443.29642857142863</v>
      </c>
      <c r="L53" s="1">
        <v>5626.8850000000002</v>
      </c>
      <c r="M53" s="1">
        <v>3799.6855312500002</v>
      </c>
      <c r="N53" s="1">
        <v>3693.2263214285713</v>
      </c>
      <c r="O53" s="1">
        <v>4981.9030000000002</v>
      </c>
      <c r="P53" s="1">
        <v>3290.4412499999999</v>
      </c>
      <c r="Q53" s="1">
        <v>3129.8744285714283</v>
      </c>
      <c r="R53" s="1">
        <v>1750</v>
      </c>
      <c r="S53" s="1">
        <v>1241.6666666666667</v>
      </c>
      <c r="T53" s="1">
        <v>1141.6666666666667</v>
      </c>
      <c r="U53" s="1">
        <v>536</v>
      </c>
      <c r="V53" s="1">
        <v>419</v>
      </c>
      <c r="W53" s="1">
        <v>352.7</v>
      </c>
    </row>
    <row r="54" spans="1:23" x14ac:dyDescent="0.25">
      <c r="A54" s="4"/>
      <c r="B54" s="4"/>
      <c r="C54" s="4" t="s">
        <v>30</v>
      </c>
      <c r="D54" s="4" t="s">
        <v>329</v>
      </c>
      <c r="E54" s="4"/>
      <c r="F54" s="17">
        <v>10</v>
      </c>
      <c r="G54" s="17">
        <v>8</v>
      </c>
      <c r="H54" s="17">
        <v>7</v>
      </c>
      <c r="I54" s="17">
        <v>10</v>
      </c>
      <c r="J54" s="17">
        <v>8</v>
      </c>
      <c r="K54" s="17">
        <v>7</v>
      </c>
      <c r="L54" s="17">
        <v>10</v>
      </c>
      <c r="M54" s="17">
        <v>8</v>
      </c>
      <c r="N54" s="17">
        <v>7</v>
      </c>
      <c r="O54" s="17">
        <v>9</v>
      </c>
      <c r="P54" s="17">
        <v>7</v>
      </c>
      <c r="Q54" s="17">
        <v>6</v>
      </c>
      <c r="R54" s="17">
        <v>4</v>
      </c>
      <c r="S54" s="17">
        <v>3</v>
      </c>
      <c r="T54" s="17">
        <v>3</v>
      </c>
      <c r="U54" s="17">
        <v>5</v>
      </c>
      <c r="V54" s="17">
        <v>5</v>
      </c>
      <c r="W54" s="17">
        <v>5</v>
      </c>
    </row>
    <row r="55" spans="1:23" x14ac:dyDescent="0.25">
      <c r="A55" s="12">
        <f>COUNTIF($C$3:$C$32,"SaaS")</f>
        <v>8</v>
      </c>
      <c r="B55" s="4" t="s">
        <v>324</v>
      </c>
      <c r="C55" s="4" t="s">
        <v>31</v>
      </c>
      <c r="D55" s="4" t="s">
        <v>330</v>
      </c>
      <c r="E55" s="4"/>
      <c r="F55" s="1">
        <v>474.13470823150749</v>
      </c>
      <c r="G55" s="1">
        <v>404.12123740835671</v>
      </c>
      <c r="H55" s="1">
        <v>372.3145019967813</v>
      </c>
      <c r="I55" s="1">
        <v>423.33470823150748</v>
      </c>
      <c r="J55" s="1">
        <v>353.32123740835669</v>
      </c>
      <c r="K55" s="1">
        <v>321.51450199678129</v>
      </c>
      <c r="L55" s="1">
        <v>3078.1334445967696</v>
      </c>
      <c r="M55" s="1">
        <v>2694.3201001370926</v>
      </c>
      <c r="N55" s="1">
        <v>2825.2151063956608</v>
      </c>
      <c r="O55" s="1">
        <v>2718.1334445967696</v>
      </c>
      <c r="P55" s="1">
        <v>2334.3201001370926</v>
      </c>
      <c r="Q55" s="1">
        <v>2375.2151063956608</v>
      </c>
      <c r="R55" s="1">
        <v>1016.4704386958336</v>
      </c>
      <c r="S55" s="1">
        <v>974.82339482625025</v>
      </c>
      <c r="T55" s="1">
        <v>707.99974578291722</v>
      </c>
      <c r="U55" s="1">
        <v>195</v>
      </c>
      <c r="V55" s="1">
        <v>195</v>
      </c>
      <c r="W55" s="1">
        <v>147.5</v>
      </c>
    </row>
    <row r="56" spans="1:23" x14ac:dyDescent="0.25">
      <c r="A56" s="4"/>
      <c r="B56" s="4"/>
      <c r="C56" s="4" t="s">
        <v>31</v>
      </c>
      <c r="D56" s="4" t="s">
        <v>329</v>
      </c>
      <c r="E56" s="4"/>
      <c r="F56" s="17">
        <v>5</v>
      </c>
      <c r="G56" s="17">
        <v>5</v>
      </c>
      <c r="H56" s="17">
        <v>5</v>
      </c>
      <c r="I56" s="17">
        <v>5</v>
      </c>
      <c r="J56" s="17">
        <v>5</v>
      </c>
      <c r="K56" s="17">
        <v>5</v>
      </c>
      <c r="L56" s="17">
        <v>5</v>
      </c>
      <c r="M56" s="17">
        <v>5</v>
      </c>
      <c r="N56" s="17">
        <v>4</v>
      </c>
      <c r="O56" s="17">
        <v>5</v>
      </c>
      <c r="P56" s="17">
        <v>5</v>
      </c>
      <c r="Q56" s="17">
        <v>4</v>
      </c>
      <c r="R56" s="17">
        <v>2</v>
      </c>
      <c r="S56" s="17">
        <v>2</v>
      </c>
      <c r="T56" s="17">
        <v>1</v>
      </c>
      <c r="U56" s="17">
        <v>1</v>
      </c>
      <c r="V56" s="17">
        <v>1</v>
      </c>
      <c r="W56" s="17">
        <v>2</v>
      </c>
    </row>
    <row r="57" spans="1:23" x14ac:dyDescent="0.25">
      <c r="A57" s="12">
        <f>COUNTIF($C$3:$C$32,"HW")</f>
        <v>8</v>
      </c>
      <c r="B57" s="4" t="s">
        <v>324</v>
      </c>
      <c r="C57" s="4" t="s">
        <v>32</v>
      </c>
      <c r="D57" s="4" t="s">
        <v>330</v>
      </c>
      <c r="E57" s="4"/>
      <c r="F57" s="1">
        <v>796.49778333333336</v>
      </c>
      <c r="G57" s="1">
        <v>693.38358333333326</v>
      </c>
      <c r="H57" s="1">
        <v>604.96440416666667</v>
      </c>
      <c r="I57" s="1">
        <v>796.49778333333336</v>
      </c>
      <c r="J57" s="1">
        <v>693.38358333333326</v>
      </c>
      <c r="K57" s="1">
        <v>604.96440416666667</v>
      </c>
      <c r="L57" s="1">
        <v>4367.5663333333332</v>
      </c>
      <c r="M57" s="1">
        <v>3725.5348333333336</v>
      </c>
      <c r="N57" s="1">
        <v>3290.0197583333338</v>
      </c>
      <c r="O57" s="1">
        <v>4367.5663333333332</v>
      </c>
      <c r="P57" s="1">
        <v>3725.5348333333336</v>
      </c>
      <c r="Q57" s="1">
        <v>3290.0197583333338</v>
      </c>
      <c r="R57" s="1">
        <v>3562.6075000000005</v>
      </c>
      <c r="S57" s="1">
        <v>1692.3962000000001</v>
      </c>
      <c r="T57" s="1">
        <v>1607.77639</v>
      </c>
      <c r="U57" s="1">
        <v>204.94366666666667</v>
      </c>
      <c r="V57" s="1">
        <v>182.87441666666666</v>
      </c>
      <c r="W57" s="1">
        <v>167.06402916666667</v>
      </c>
    </row>
    <row r="58" spans="1:23" x14ac:dyDescent="0.25">
      <c r="A58" s="4"/>
      <c r="B58" s="4"/>
      <c r="C58" s="4" t="s">
        <v>32</v>
      </c>
      <c r="D58" s="4" t="s">
        <v>329</v>
      </c>
      <c r="E58" s="4"/>
      <c r="F58" s="17">
        <v>6</v>
      </c>
      <c r="G58" s="17">
        <v>6</v>
      </c>
      <c r="H58" s="17">
        <v>6</v>
      </c>
      <c r="I58" s="17">
        <v>6</v>
      </c>
      <c r="J58" s="17">
        <v>6</v>
      </c>
      <c r="K58" s="17">
        <v>6</v>
      </c>
      <c r="L58" s="17">
        <v>6</v>
      </c>
      <c r="M58" s="17">
        <v>6</v>
      </c>
      <c r="N58" s="17">
        <v>6</v>
      </c>
      <c r="O58" s="17">
        <v>6</v>
      </c>
      <c r="P58" s="17">
        <v>6</v>
      </c>
      <c r="Q58" s="17">
        <v>6</v>
      </c>
      <c r="R58" s="17">
        <v>1</v>
      </c>
      <c r="S58" s="17">
        <v>1</v>
      </c>
      <c r="T58" s="17">
        <v>1</v>
      </c>
      <c r="U58" s="17">
        <v>3</v>
      </c>
      <c r="V58" s="17">
        <v>3</v>
      </c>
      <c r="W58" s="17">
        <v>3</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714.06735411575369</v>
      </c>
      <c r="G60" s="1">
        <v>576.95077338022293</v>
      </c>
      <c r="H60" s="1">
        <v>506.44656374798831</v>
      </c>
      <c r="I60" s="1">
        <v>693.26735411575373</v>
      </c>
      <c r="J60" s="1">
        <v>538.45077338022293</v>
      </c>
      <c r="K60" s="1">
        <v>469.97156374798828</v>
      </c>
      <c r="L60" s="1">
        <v>5252.866722298384</v>
      </c>
      <c r="M60" s="1">
        <v>3622.0625625856828</v>
      </c>
      <c r="N60" s="1">
        <v>3555.8372036546634</v>
      </c>
      <c r="O60" s="1">
        <v>5029.3697222983847</v>
      </c>
      <c r="P60" s="1">
        <v>3342.6913125856827</v>
      </c>
      <c r="Q60" s="1">
        <v>3255.1973465118062</v>
      </c>
      <c r="R60" s="1">
        <v>1383.2352193479169</v>
      </c>
      <c r="S60" s="1">
        <v>983.21559655083354</v>
      </c>
      <c r="T60" s="1">
        <v>703.99987289145861</v>
      </c>
      <c r="U60" s="1">
        <v>397.5</v>
      </c>
      <c r="V60" s="1">
        <v>397.5</v>
      </c>
      <c r="W60" s="1">
        <v>238.33333333333334</v>
      </c>
    </row>
    <row r="61" spans="1:23" x14ac:dyDescent="0.25">
      <c r="A61" s="4"/>
      <c r="B61" s="4"/>
      <c r="C61" s="4" t="s">
        <v>36</v>
      </c>
      <c r="D61" s="4" t="s">
        <v>329</v>
      </c>
      <c r="E61" s="4"/>
      <c r="F61" s="17">
        <v>10</v>
      </c>
      <c r="G61" s="17">
        <v>8</v>
      </c>
      <c r="H61" s="17">
        <v>8</v>
      </c>
      <c r="I61" s="17">
        <v>10</v>
      </c>
      <c r="J61" s="17">
        <v>8</v>
      </c>
      <c r="K61" s="17">
        <v>8</v>
      </c>
      <c r="L61" s="17">
        <v>10</v>
      </c>
      <c r="M61" s="17">
        <v>8</v>
      </c>
      <c r="N61" s="17">
        <v>7</v>
      </c>
      <c r="O61" s="17">
        <v>10</v>
      </c>
      <c r="P61" s="17">
        <v>8</v>
      </c>
      <c r="Q61" s="17">
        <v>7</v>
      </c>
      <c r="R61" s="17">
        <v>4</v>
      </c>
      <c r="S61" s="17">
        <v>3</v>
      </c>
      <c r="T61" s="17">
        <v>2</v>
      </c>
      <c r="U61" s="17">
        <v>2</v>
      </c>
      <c r="V61" s="17">
        <v>2</v>
      </c>
      <c r="W61" s="17">
        <v>3</v>
      </c>
    </row>
    <row r="62" spans="1:23" x14ac:dyDescent="0.25">
      <c r="A62" s="12">
        <f>COUNTIF($B$3:$B$32,"M")</f>
        <v>6</v>
      </c>
      <c r="B62" s="4" t="s">
        <v>324</v>
      </c>
      <c r="C62" s="4" t="s">
        <v>37</v>
      </c>
      <c r="D62" s="4" t="s">
        <v>330</v>
      </c>
      <c r="E62" s="4"/>
      <c r="F62" s="1">
        <v>475</v>
      </c>
      <c r="G62" s="13">
        <v>388.91874999999999</v>
      </c>
      <c r="H62" s="1">
        <v>378.29166666666669</v>
      </c>
      <c r="I62" s="1">
        <v>475</v>
      </c>
      <c r="J62" s="1">
        <v>388.91874999999999</v>
      </c>
      <c r="K62" s="1">
        <v>378.29166666666669</v>
      </c>
      <c r="L62" s="1">
        <v>3878.7125000000001</v>
      </c>
      <c r="M62" s="1">
        <v>2972.2460624999999</v>
      </c>
      <c r="N62" s="1">
        <v>3131.3280833333333</v>
      </c>
      <c r="O62" s="1">
        <v>2375</v>
      </c>
      <c r="P62" s="1">
        <v>2062.5</v>
      </c>
      <c r="Q62" s="1">
        <v>1918.3333333333333</v>
      </c>
      <c r="R62" s="1">
        <v>1500</v>
      </c>
      <c r="S62" s="1">
        <v>1125</v>
      </c>
      <c r="T62" s="1">
        <v>1125</v>
      </c>
      <c r="U62" s="1">
        <v>526.66666666666663</v>
      </c>
      <c r="V62" s="1">
        <v>346.66666666666669</v>
      </c>
      <c r="W62" s="1">
        <v>301.16666666666669</v>
      </c>
    </row>
    <row r="63" spans="1:23" x14ac:dyDescent="0.25">
      <c r="A63" s="4"/>
      <c r="B63" s="4"/>
      <c r="C63" s="4" t="s">
        <v>37</v>
      </c>
      <c r="D63" s="4" t="s">
        <v>329</v>
      </c>
      <c r="E63" s="4"/>
      <c r="F63" s="17">
        <v>4</v>
      </c>
      <c r="G63" s="17">
        <v>4</v>
      </c>
      <c r="H63" s="17">
        <v>3</v>
      </c>
      <c r="I63" s="17">
        <v>4</v>
      </c>
      <c r="J63" s="17">
        <v>4</v>
      </c>
      <c r="K63" s="17">
        <v>3</v>
      </c>
      <c r="L63" s="17">
        <v>4</v>
      </c>
      <c r="M63" s="17">
        <v>4</v>
      </c>
      <c r="N63" s="17">
        <v>3</v>
      </c>
      <c r="O63" s="17">
        <v>3</v>
      </c>
      <c r="P63" s="17">
        <v>3</v>
      </c>
      <c r="Q63" s="17">
        <v>2</v>
      </c>
      <c r="R63" s="17">
        <v>1</v>
      </c>
      <c r="S63" s="17">
        <v>1</v>
      </c>
      <c r="T63" s="17">
        <v>1</v>
      </c>
      <c r="U63" s="17">
        <v>3</v>
      </c>
      <c r="V63" s="17">
        <v>3</v>
      </c>
      <c r="W63" s="17">
        <v>3</v>
      </c>
    </row>
    <row r="64" spans="1:23" x14ac:dyDescent="0.25">
      <c r="A64" s="12">
        <f>COUNTIF($B$3:$B$32,"L")</f>
        <v>7</v>
      </c>
      <c r="B64" s="4" t="s">
        <v>324</v>
      </c>
      <c r="C64" s="4" t="s">
        <v>38</v>
      </c>
      <c r="D64" s="4" t="s">
        <v>330</v>
      </c>
      <c r="E64" s="4"/>
      <c r="F64" s="1">
        <v>674.14095714285725</v>
      </c>
      <c r="G64" s="1">
        <v>569.97164285714291</v>
      </c>
      <c r="H64" s="1">
        <v>492.25520357142858</v>
      </c>
      <c r="I64" s="1">
        <v>674.14095714285725</v>
      </c>
      <c r="J64" s="1">
        <v>569.97164285714291</v>
      </c>
      <c r="K64" s="1">
        <v>492.25520357142858</v>
      </c>
      <c r="L64" s="1">
        <v>4260.1997142857144</v>
      </c>
      <c r="M64" s="1">
        <v>3622.4012857142857</v>
      </c>
      <c r="N64" s="1">
        <v>3229.816935714286</v>
      </c>
      <c r="O64" s="1">
        <v>4260.1997142857144</v>
      </c>
      <c r="P64" s="1">
        <v>3622.4012857142857</v>
      </c>
      <c r="Q64" s="1">
        <v>3229.816935714286</v>
      </c>
      <c r="R64" s="1">
        <v>2781.30375</v>
      </c>
      <c r="S64" s="1">
        <v>1646.1981000000001</v>
      </c>
      <c r="T64" s="1">
        <v>1603.888195</v>
      </c>
      <c r="U64" s="1">
        <v>278.70775000000003</v>
      </c>
      <c r="V64" s="1">
        <v>250.9058125</v>
      </c>
      <c r="W64" s="1">
        <v>235.29802187500002</v>
      </c>
    </row>
    <row r="65" spans="1:23" x14ac:dyDescent="0.25">
      <c r="A65" s="4"/>
      <c r="B65" s="4"/>
      <c r="C65" s="4" t="s">
        <v>38</v>
      </c>
      <c r="D65" s="4" t="s">
        <v>329</v>
      </c>
      <c r="E65" s="4"/>
      <c r="F65" s="17">
        <v>7</v>
      </c>
      <c r="G65" s="17">
        <v>7</v>
      </c>
      <c r="H65" s="17">
        <v>7</v>
      </c>
      <c r="I65" s="17">
        <v>7</v>
      </c>
      <c r="J65" s="17">
        <v>7</v>
      </c>
      <c r="K65" s="17">
        <v>7</v>
      </c>
      <c r="L65" s="17">
        <v>7</v>
      </c>
      <c r="M65" s="17">
        <v>7</v>
      </c>
      <c r="N65" s="17">
        <v>7</v>
      </c>
      <c r="O65" s="17">
        <v>7</v>
      </c>
      <c r="P65" s="17">
        <v>7</v>
      </c>
      <c r="Q65" s="17">
        <v>7</v>
      </c>
      <c r="R65" s="17">
        <v>2</v>
      </c>
      <c r="S65" s="17">
        <v>2</v>
      </c>
      <c r="T65" s="17">
        <v>2</v>
      </c>
      <c r="U65" s="17">
        <v>4</v>
      </c>
      <c r="V65" s="17">
        <v>4</v>
      </c>
      <c r="W65" s="17">
        <v>4</v>
      </c>
    </row>
  </sheetData>
  <mergeCells count="6">
    <mergeCell ref="U1:W1"/>
    <mergeCell ref="F1:H1"/>
    <mergeCell ref="I1:K1"/>
    <mergeCell ref="L1:N1"/>
    <mergeCell ref="O1:Q1"/>
    <mergeCell ref="R1:T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zoomScale="88" zoomScaleNormal="88" workbookViewId="0"/>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36"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48.75"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c r="G3" s="1"/>
      <c r="H3" s="1"/>
      <c r="I3" s="1"/>
      <c r="J3" s="1"/>
      <c r="K3" s="1"/>
      <c r="L3" s="1"/>
      <c r="M3" s="1"/>
      <c r="N3" s="1"/>
      <c r="O3" s="1"/>
      <c r="P3" s="1"/>
      <c r="Q3" s="1"/>
      <c r="R3" s="1"/>
      <c r="S3" s="1"/>
      <c r="T3" s="1"/>
      <c r="U3" s="1"/>
      <c r="V3" s="1"/>
      <c r="W3" s="1"/>
    </row>
    <row r="4" spans="1:23" x14ac:dyDescent="0.25">
      <c r="A4" s="4" t="s">
        <v>1</v>
      </c>
      <c r="B4" s="4" t="s">
        <v>36</v>
      </c>
      <c r="C4" s="4" t="s">
        <v>30</v>
      </c>
      <c r="D4" s="4" t="s">
        <v>52</v>
      </c>
      <c r="E4" s="4" t="s">
        <v>38</v>
      </c>
      <c r="F4" s="1">
        <v>600</v>
      </c>
      <c r="G4" s="1">
        <v>600</v>
      </c>
      <c r="H4" s="1">
        <v>420</v>
      </c>
      <c r="I4" s="1">
        <v>546</v>
      </c>
      <c r="J4" s="1">
        <v>546</v>
      </c>
      <c r="K4" s="1">
        <v>382.2</v>
      </c>
      <c r="L4" s="1">
        <v>4833</v>
      </c>
      <c r="M4" s="1">
        <v>4833</v>
      </c>
      <c r="N4" s="1">
        <v>3383.1</v>
      </c>
      <c r="O4" s="1">
        <v>4398.03</v>
      </c>
      <c r="P4" s="1">
        <v>4398.03</v>
      </c>
      <c r="Q4" s="1">
        <v>3078.6210000000001</v>
      </c>
      <c r="R4" s="1">
        <v>1000</v>
      </c>
      <c r="S4" s="1">
        <v>1000</v>
      </c>
      <c r="T4" s="1">
        <v>700</v>
      </c>
      <c r="U4" s="1">
        <v>600</v>
      </c>
      <c r="V4" s="1">
        <v>600</v>
      </c>
      <c r="W4" s="1">
        <v>420</v>
      </c>
    </row>
    <row r="5" spans="1:23" x14ac:dyDescent="0.25">
      <c r="A5" s="4" t="s">
        <v>2</v>
      </c>
      <c r="B5" s="4" t="s">
        <v>38</v>
      </c>
      <c r="C5" s="4" t="s">
        <v>30</v>
      </c>
      <c r="D5" s="4" t="s">
        <v>52</v>
      </c>
      <c r="E5" s="4" t="s">
        <v>38</v>
      </c>
      <c r="F5" s="1">
        <v>653.58349984498534</v>
      </c>
      <c r="G5" s="1">
        <v>594.76098485893658</v>
      </c>
      <c r="H5" s="1">
        <v>575.15347986358711</v>
      </c>
      <c r="I5" s="1">
        <v>653.58349984498534</v>
      </c>
      <c r="J5" s="1">
        <v>594.76098485893658</v>
      </c>
      <c r="K5" s="1">
        <v>575.15347986358711</v>
      </c>
      <c r="L5" s="1">
        <v>6535.8349984498527</v>
      </c>
      <c r="M5" s="1">
        <v>5947.6098485893663</v>
      </c>
      <c r="N5" s="1">
        <v>5233.8966667586428</v>
      </c>
      <c r="O5" s="1">
        <v>6535.8349984498527</v>
      </c>
      <c r="P5" s="1">
        <v>5947.6098485893663</v>
      </c>
      <c r="Q5" s="1">
        <v>5233.8966667586428</v>
      </c>
      <c r="R5" s="1"/>
      <c r="S5" s="1"/>
      <c r="T5" s="1"/>
      <c r="U5" s="1">
        <v>228.18950589055964</v>
      </c>
      <c r="V5" s="1">
        <v>207.65245036040929</v>
      </c>
      <c r="W5" s="1">
        <v>200.80676518369248</v>
      </c>
    </row>
    <row r="6" spans="1:23" x14ac:dyDescent="0.25">
      <c r="A6" s="4" t="s">
        <v>3</v>
      </c>
      <c r="B6" s="4" t="s">
        <v>36</v>
      </c>
      <c r="C6" s="4" t="s">
        <v>30</v>
      </c>
      <c r="D6" s="4" t="s">
        <v>52</v>
      </c>
      <c r="E6" s="4" t="s">
        <v>36</v>
      </c>
      <c r="F6" s="1">
        <v>800</v>
      </c>
      <c r="G6" s="1"/>
      <c r="H6" s="1"/>
      <c r="I6" s="1">
        <v>900</v>
      </c>
      <c r="J6" s="1"/>
      <c r="K6" s="1"/>
      <c r="L6" s="1">
        <v>5000</v>
      </c>
      <c r="M6" s="1"/>
      <c r="N6" s="1"/>
      <c r="O6" s="1">
        <v>5000</v>
      </c>
      <c r="P6" s="1"/>
      <c r="Q6" s="1"/>
      <c r="R6" s="1"/>
      <c r="S6" s="1"/>
      <c r="T6" s="1"/>
      <c r="U6" s="1"/>
      <c r="V6" s="1"/>
      <c r="W6" s="1"/>
    </row>
    <row r="7" spans="1:23" x14ac:dyDescent="0.25">
      <c r="A7" s="4" t="s">
        <v>4</v>
      </c>
      <c r="B7" s="4" t="s">
        <v>36</v>
      </c>
      <c r="C7" s="4" t="s">
        <v>30</v>
      </c>
      <c r="D7" s="4" t="s">
        <v>52</v>
      </c>
      <c r="E7" s="4" t="s">
        <v>38</v>
      </c>
      <c r="F7" s="1">
        <v>375</v>
      </c>
      <c r="G7" s="1">
        <v>325</v>
      </c>
      <c r="H7" s="1">
        <v>260</v>
      </c>
      <c r="I7" s="1">
        <v>375</v>
      </c>
      <c r="J7" s="1">
        <v>325</v>
      </c>
      <c r="K7" s="1">
        <v>260</v>
      </c>
      <c r="L7" s="1">
        <v>12000</v>
      </c>
      <c r="M7" s="1">
        <v>10500</v>
      </c>
      <c r="N7" s="1">
        <v>8400</v>
      </c>
      <c r="O7" s="1">
        <v>12000</v>
      </c>
      <c r="P7" s="1">
        <v>10500</v>
      </c>
      <c r="Q7" s="1">
        <v>8400</v>
      </c>
      <c r="R7" s="1"/>
      <c r="S7" s="1"/>
      <c r="T7" s="1"/>
      <c r="U7" s="1"/>
      <c r="V7" s="1"/>
      <c r="W7" s="1"/>
    </row>
    <row r="8" spans="1:23" x14ac:dyDescent="0.25">
      <c r="A8" s="4" t="s">
        <v>5</v>
      </c>
      <c r="B8" s="4" t="s">
        <v>37</v>
      </c>
      <c r="C8" s="4" t="s">
        <v>31</v>
      </c>
      <c r="D8" s="4" t="s">
        <v>52</v>
      </c>
      <c r="E8" s="4" t="s">
        <v>37</v>
      </c>
      <c r="F8" s="1">
        <v>350</v>
      </c>
      <c r="G8" s="1">
        <v>350</v>
      </c>
      <c r="H8" s="1">
        <v>350</v>
      </c>
      <c r="I8" s="1">
        <v>350</v>
      </c>
      <c r="J8" s="1">
        <v>350</v>
      </c>
      <c r="K8" s="1">
        <v>350</v>
      </c>
      <c r="L8" s="1">
        <v>2500</v>
      </c>
      <c r="M8" s="1">
        <v>2500</v>
      </c>
      <c r="N8" s="1">
        <v>2500</v>
      </c>
      <c r="O8" s="1">
        <v>2500</v>
      </c>
      <c r="P8" s="1">
        <v>2500</v>
      </c>
      <c r="Q8" s="1">
        <v>2500</v>
      </c>
      <c r="R8" s="13"/>
      <c r="S8" s="13"/>
      <c r="T8" s="13"/>
      <c r="U8" s="13"/>
      <c r="V8" s="13"/>
      <c r="W8" s="13"/>
    </row>
    <row r="9" spans="1:23" x14ac:dyDescent="0.25">
      <c r="A9" s="4" t="s">
        <v>6</v>
      </c>
      <c r="B9" s="4" t="s">
        <v>36</v>
      </c>
      <c r="C9" s="4" t="s">
        <v>31</v>
      </c>
      <c r="D9" s="4" t="s">
        <v>41</v>
      </c>
      <c r="E9" s="4" t="s">
        <v>36</v>
      </c>
      <c r="F9" s="1"/>
      <c r="G9" s="1"/>
      <c r="H9" s="1"/>
      <c r="I9" s="1"/>
      <c r="J9" s="1"/>
      <c r="K9" s="1"/>
      <c r="L9" s="1">
        <v>1200</v>
      </c>
      <c r="M9" s="1">
        <v>1200</v>
      </c>
      <c r="N9" s="1"/>
      <c r="O9" s="1">
        <v>1200</v>
      </c>
      <c r="P9" s="1">
        <v>1200</v>
      </c>
      <c r="Q9" s="1"/>
      <c r="R9" s="1">
        <v>1200</v>
      </c>
      <c r="S9" s="1">
        <v>1200</v>
      </c>
      <c r="T9" s="1"/>
      <c r="U9" s="1"/>
      <c r="V9" s="1"/>
      <c r="W9" s="1"/>
    </row>
    <row r="10" spans="1:23" x14ac:dyDescent="0.25">
      <c r="A10" s="4" t="s">
        <v>7</v>
      </c>
      <c r="B10" s="4" t="s">
        <v>36</v>
      </c>
      <c r="C10" s="4" t="s">
        <v>30</v>
      </c>
      <c r="D10" s="4" t="s">
        <v>42</v>
      </c>
      <c r="E10" s="4" t="s">
        <v>37</v>
      </c>
      <c r="F10" s="1"/>
      <c r="G10" s="1"/>
      <c r="H10" s="1"/>
      <c r="I10" s="1"/>
      <c r="J10" s="1"/>
      <c r="K10" s="1"/>
      <c r="L10" s="1"/>
      <c r="M10" s="1"/>
      <c r="N10" s="1"/>
      <c r="O10" s="1"/>
      <c r="P10" s="1"/>
      <c r="Q10" s="1"/>
      <c r="R10" s="1"/>
      <c r="S10" s="1"/>
      <c r="T10" s="1"/>
      <c r="U10" s="1"/>
      <c r="V10" s="1"/>
      <c r="W10" s="1"/>
    </row>
    <row r="11" spans="1:23" x14ac:dyDescent="0.25">
      <c r="A11" s="4" t="s">
        <v>8</v>
      </c>
      <c r="B11" s="4" t="s">
        <v>36</v>
      </c>
      <c r="C11" s="4" t="s">
        <v>30</v>
      </c>
      <c r="D11" s="4" t="s">
        <v>40</v>
      </c>
      <c r="E11" s="4" t="s">
        <v>36</v>
      </c>
      <c r="F11" s="1">
        <v>1250</v>
      </c>
      <c r="G11" s="1"/>
      <c r="H11" s="1"/>
      <c r="I11" s="1">
        <v>1250</v>
      </c>
      <c r="J11" s="1"/>
      <c r="K11" s="1"/>
      <c r="L11" s="1">
        <v>15000</v>
      </c>
      <c r="M11" s="1"/>
      <c r="N11" s="1"/>
      <c r="O11" s="1">
        <v>15000</v>
      </c>
      <c r="P11" s="1"/>
      <c r="Q11" s="1"/>
      <c r="R11" s="1">
        <v>2500</v>
      </c>
      <c r="S11" s="1"/>
      <c r="T11" s="1"/>
      <c r="U11" s="1"/>
      <c r="V11" s="1"/>
      <c r="W11" s="1"/>
    </row>
    <row r="12" spans="1:23" x14ac:dyDescent="0.25">
      <c r="A12" s="4" t="s">
        <v>9</v>
      </c>
      <c r="B12" s="4" t="s">
        <v>37</v>
      </c>
      <c r="C12" s="4" t="s">
        <v>30</v>
      </c>
      <c r="D12" s="4" t="s">
        <v>52</v>
      </c>
      <c r="E12" s="4" t="s">
        <v>38</v>
      </c>
      <c r="F12" s="1">
        <v>461.84293132847625</v>
      </c>
      <c r="G12" s="1">
        <v>392.44431095954121</v>
      </c>
      <c r="H12" s="1">
        <v>274.7110176716788</v>
      </c>
      <c r="I12" s="1">
        <v>461.84293132847625</v>
      </c>
      <c r="J12" s="1">
        <v>392.44431095954121</v>
      </c>
      <c r="K12" s="1">
        <v>274.7110176716788</v>
      </c>
      <c r="L12" s="1">
        <v>5009.4074562083406</v>
      </c>
      <c r="M12" s="1">
        <v>4007.5259649666723</v>
      </c>
      <c r="N12" s="1">
        <v>2805.2681754766704</v>
      </c>
      <c r="O12" s="1">
        <v>5009.4074562083406</v>
      </c>
      <c r="P12" s="1">
        <v>4007.5259649666723</v>
      </c>
      <c r="Q12" s="1">
        <v>2805.2681754766704</v>
      </c>
      <c r="R12" s="1"/>
      <c r="S12" s="1"/>
      <c r="T12" s="1"/>
      <c r="U12" s="1">
        <v>355.79011006045579</v>
      </c>
      <c r="V12" s="1">
        <v>355.79011006045579</v>
      </c>
      <c r="W12" s="1">
        <v>249.05307704231902</v>
      </c>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v>720</v>
      </c>
      <c r="G15" s="1">
        <v>720</v>
      </c>
      <c r="H15" s="1">
        <v>720</v>
      </c>
      <c r="I15" s="1">
        <v>720</v>
      </c>
      <c r="J15" s="1">
        <v>720</v>
      </c>
      <c r="K15" s="1">
        <v>720</v>
      </c>
      <c r="L15" s="1">
        <v>5871</v>
      </c>
      <c r="M15" s="1">
        <v>5578</v>
      </c>
      <c r="N15" s="1">
        <v>5578</v>
      </c>
      <c r="O15" s="1">
        <v>5871</v>
      </c>
      <c r="P15" s="1">
        <v>5578</v>
      </c>
      <c r="Q15" s="1">
        <v>5578</v>
      </c>
      <c r="R15" s="1"/>
      <c r="S15" s="1"/>
      <c r="T15" s="1"/>
      <c r="U15" s="1"/>
      <c r="V15" s="1"/>
      <c r="W15" s="1"/>
    </row>
    <row r="16" spans="1:23" x14ac:dyDescent="0.25">
      <c r="A16" s="4" t="s">
        <v>13</v>
      </c>
      <c r="B16" s="4" t="s">
        <v>36</v>
      </c>
      <c r="C16" s="4" t="s">
        <v>31</v>
      </c>
      <c r="D16" s="4" t="s">
        <v>52</v>
      </c>
      <c r="E16" s="4" t="s">
        <v>37</v>
      </c>
      <c r="F16" s="1">
        <v>310.33890094558984</v>
      </c>
      <c r="G16" s="1">
        <v>279.30501085103089</v>
      </c>
      <c r="H16" s="1">
        <v>263.78806580375141</v>
      </c>
      <c r="I16" s="1">
        <v>310.33890094558984</v>
      </c>
      <c r="J16" s="1">
        <v>279.30501085103089</v>
      </c>
      <c r="K16" s="1">
        <v>263.78806580375141</v>
      </c>
      <c r="L16" s="1">
        <v>1319.551232367075</v>
      </c>
      <c r="M16" s="1">
        <v>1187.5961091303675</v>
      </c>
      <c r="N16" s="1">
        <v>1009.4566927608124</v>
      </c>
      <c r="O16" s="1">
        <v>1319.551232367075</v>
      </c>
      <c r="P16" s="1">
        <v>1187.5961091303675</v>
      </c>
      <c r="Q16" s="1">
        <v>1009.4566927608124</v>
      </c>
      <c r="R16" s="1">
        <v>859.66319175321667</v>
      </c>
      <c r="S16" s="1">
        <v>773.69687257789508</v>
      </c>
      <c r="T16" s="1">
        <v>730.71371299023406</v>
      </c>
      <c r="U16" s="1"/>
      <c r="V16" s="1"/>
      <c r="W16" s="1"/>
    </row>
    <row r="17" spans="1:24" x14ac:dyDescent="0.25">
      <c r="A17" s="4" t="s">
        <v>14</v>
      </c>
      <c r="B17" s="4" t="s">
        <v>38</v>
      </c>
      <c r="C17" s="4" t="s">
        <v>32</v>
      </c>
      <c r="D17" s="4" t="s">
        <v>52</v>
      </c>
      <c r="E17" s="4" t="s">
        <v>38</v>
      </c>
      <c r="F17" s="1"/>
      <c r="G17" s="1"/>
      <c r="H17" s="1"/>
      <c r="I17" s="1"/>
      <c r="J17" s="1"/>
      <c r="K17" s="1"/>
      <c r="L17" s="1"/>
      <c r="M17" s="1"/>
      <c r="N17" s="1"/>
      <c r="O17" s="1"/>
      <c r="P17" s="1"/>
      <c r="Q17" s="1"/>
      <c r="R17" s="1"/>
      <c r="S17" s="1"/>
      <c r="T17" s="1"/>
      <c r="U17" s="1"/>
      <c r="V17" s="1"/>
      <c r="W17" s="1"/>
    </row>
    <row r="18" spans="1:24"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160</v>
      </c>
    </row>
    <row r="19" spans="1:24" x14ac:dyDescent="0.25">
      <c r="A19" s="4" t="s">
        <v>16</v>
      </c>
      <c r="B19" s="4" t="s">
        <v>36</v>
      </c>
      <c r="C19" s="4" t="s">
        <v>31</v>
      </c>
      <c r="D19" s="4" t="s">
        <v>52</v>
      </c>
      <c r="E19" s="4" t="s">
        <v>37</v>
      </c>
      <c r="F19" s="1">
        <v>800</v>
      </c>
      <c r="G19" s="1">
        <v>480</v>
      </c>
      <c r="H19" s="1">
        <v>336</v>
      </c>
      <c r="I19" s="1">
        <v>800</v>
      </c>
      <c r="J19" s="1">
        <v>480</v>
      </c>
      <c r="K19" s="1">
        <v>336</v>
      </c>
      <c r="L19" s="1">
        <v>4500</v>
      </c>
      <c r="M19" s="1">
        <v>2700</v>
      </c>
      <c r="N19" s="1">
        <v>1889.9999999999998</v>
      </c>
      <c r="O19" s="1">
        <v>4500</v>
      </c>
      <c r="P19" s="1">
        <v>2700</v>
      </c>
      <c r="Q19" s="1">
        <v>1889.9999999999998</v>
      </c>
      <c r="R19" s="1"/>
      <c r="S19" s="1"/>
      <c r="T19" s="1"/>
      <c r="U19" s="1"/>
      <c r="V19" s="1"/>
      <c r="W19" s="1"/>
    </row>
    <row r="20" spans="1:24" x14ac:dyDescent="0.25">
      <c r="A20" s="4" t="s">
        <v>17</v>
      </c>
      <c r="B20" s="19" t="s">
        <v>37</v>
      </c>
      <c r="C20" s="4" t="s">
        <v>30</v>
      </c>
      <c r="D20" s="4" t="s">
        <v>40</v>
      </c>
      <c r="E20" s="4" t="s">
        <v>38</v>
      </c>
      <c r="F20" s="1">
        <v>244.36133932723612</v>
      </c>
      <c r="G20" s="1">
        <v>244.36133932723612</v>
      </c>
      <c r="H20" s="1"/>
      <c r="I20" s="1">
        <v>244.36133932723612</v>
      </c>
      <c r="J20" s="1">
        <v>244.36133932723612</v>
      </c>
      <c r="K20" s="1"/>
      <c r="L20" s="1">
        <v>977.44535730894449</v>
      </c>
      <c r="M20" s="1">
        <v>977.44535730894449</v>
      </c>
      <c r="N20" s="1"/>
      <c r="O20" s="1">
        <v>977.44535730894449</v>
      </c>
      <c r="P20" s="1">
        <v>977.44535730894449</v>
      </c>
      <c r="Q20" s="1"/>
      <c r="R20" s="1"/>
      <c r="S20" s="1"/>
      <c r="T20" s="1"/>
      <c r="U20" s="1"/>
      <c r="V20" s="1"/>
      <c r="W20" s="1"/>
    </row>
    <row r="21" spans="1:24" x14ac:dyDescent="0.25">
      <c r="A21" s="4" t="s">
        <v>18</v>
      </c>
      <c r="B21" s="4" t="s">
        <v>38</v>
      </c>
      <c r="C21" s="4" t="s">
        <v>30</v>
      </c>
      <c r="D21" s="4" t="s">
        <v>52</v>
      </c>
      <c r="E21" s="4" t="s">
        <v>38</v>
      </c>
      <c r="F21" s="1">
        <v>490</v>
      </c>
      <c r="G21" s="1">
        <v>370</v>
      </c>
      <c r="H21" s="1">
        <v>370</v>
      </c>
      <c r="I21" s="1">
        <v>490</v>
      </c>
      <c r="J21" s="1">
        <v>370</v>
      </c>
      <c r="K21" s="1">
        <v>370</v>
      </c>
      <c r="L21" s="1">
        <v>3400</v>
      </c>
      <c r="M21" s="1">
        <v>2550</v>
      </c>
      <c r="N21" s="1">
        <v>2550</v>
      </c>
      <c r="O21" s="1">
        <v>3400</v>
      </c>
      <c r="P21" s="1">
        <v>2550</v>
      </c>
      <c r="Q21" s="1">
        <v>2550</v>
      </c>
      <c r="R21" s="1">
        <v>2000</v>
      </c>
      <c r="S21" s="1">
        <v>1600</v>
      </c>
      <c r="T21" s="1">
        <v>1600</v>
      </c>
      <c r="U21" s="1"/>
      <c r="V21" s="1"/>
      <c r="W21" s="1"/>
    </row>
    <row r="22" spans="1:24" x14ac:dyDescent="0.25">
      <c r="A22" s="4" t="s">
        <v>19</v>
      </c>
      <c r="B22" s="4" t="s">
        <v>36</v>
      </c>
      <c r="C22" s="4" t="s">
        <v>31</v>
      </c>
      <c r="D22" s="4" t="s">
        <v>52</v>
      </c>
      <c r="E22" s="4" t="s">
        <v>36</v>
      </c>
      <c r="F22" s="1">
        <v>220</v>
      </c>
      <c r="G22" s="1">
        <v>220</v>
      </c>
      <c r="H22" s="1">
        <v>220</v>
      </c>
      <c r="I22" s="1">
        <v>176</v>
      </c>
      <c r="J22" s="1">
        <v>176</v>
      </c>
      <c r="K22" s="1">
        <v>176</v>
      </c>
      <c r="L22" s="1"/>
      <c r="M22" s="1"/>
      <c r="N22" s="1"/>
      <c r="O22" s="1"/>
      <c r="P22" s="1"/>
      <c r="Q22" s="1"/>
      <c r="R22" s="1"/>
      <c r="S22" s="1"/>
      <c r="T22" s="1"/>
      <c r="U22" s="1">
        <v>195</v>
      </c>
      <c r="V22" s="1">
        <v>195</v>
      </c>
      <c r="W22" s="1">
        <v>195</v>
      </c>
    </row>
    <row r="23" spans="1:24"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4" x14ac:dyDescent="0.25">
      <c r="A24" s="4" t="s">
        <v>21</v>
      </c>
      <c r="B24" s="4" t="s">
        <v>36</v>
      </c>
      <c r="C24" s="4" t="s">
        <v>32</v>
      </c>
      <c r="D24" s="4" t="s">
        <v>52</v>
      </c>
      <c r="E24" s="4" t="s">
        <v>36</v>
      </c>
      <c r="F24" s="1"/>
      <c r="G24" s="1"/>
      <c r="H24" s="1"/>
      <c r="I24" s="1"/>
      <c r="J24" s="1"/>
      <c r="K24" s="1"/>
      <c r="L24" s="1"/>
      <c r="M24" s="1"/>
      <c r="N24" s="1"/>
      <c r="O24" s="1"/>
      <c r="P24" s="1"/>
      <c r="Q24" s="1"/>
      <c r="R24" s="1"/>
      <c r="S24" s="1"/>
      <c r="T24" s="1"/>
      <c r="U24" s="1"/>
      <c r="V24" s="1"/>
      <c r="W24" s="1"/>
    </row>
    <row r="25" spans="1:24" x14ac:dyDescent="0.25">
      <c r="A25" s="4" t="s">
        <v>22</v>
      </c>
      <c r="B25" s="4" t="s">
        <v>36</v>
      </c>
      <c r="C25" s="4" t="s">
        <v>30</v>
      </c>
      <c r="D25" s="4" t="s">
        <v>40</v>
      </c>
      <c r="E25" s="4" t="s">
        <v>36</v>
      </c>
      <c r="F25" s="1">
        <v>750</v>
      </c>
      <c r="G25" s="1">
        <v>675</v>
      </c>
      <c r="H25" s="1">
        <v>450</v>
      </c>
      <c r="I25" s="1">
        <v>750</v>
      </c>
      <c r="J25" s="1">
        <v>675</v>
      </c>
      <c r="K25" s="1">
        <v>450</v>
      </c>
      <c r="L25" s="1">
        <v>4650</v>
      </c>
      <c r="M25" s="1">
        <v>3952.5</v>
      </c>
      <c r="N25" s="1">
        <v>3487.5</v>
      </c>
      <c r="O25" s="1">
        <v>4650</v>
      </c>
      <c r="P25" s="1">
        <v>3952.5</v>
      </c>
      <c r="Q25" s="1">
        <v>3487.5</v>
      </c>
      <c r="R25" s="1"/>
      <c r="S25" s="1"/>
      <c r="T25" s="1"/>
      <c r="U25" s="1"/>
      <c r="V25" s="1"/>
      <c r="W25" s="1"/>
    </row>
    <row r="26" spans="1:24" x14ac:dyDescent="0.25">
      <c r="A26" s="4" t="s">
        <v>23</v>
      </c>
      <c r="B26" s="4" t="s">
        <v>36</v>
      </c>
      <c r="C26" s="4" t="s">
        <v>30</v>
      </c>
      <c r="D26" s="4" t="s">
        <v>41</v>
      </c>
      <c r="E26" s="4" t="s">
        <v>36</v>
      </c>
      <c r="F26" s="1"/>
      <c r="G26" s="1"/>
      <c r="H26" s="1"/>
      <c r="I26" s="1"/>
      <c r="J26" s="1"/>
      <c r="K26" s="1"/>
      <c r="L26" s="1"/>
      <c r="M26" s="1"/>
      <c r="N26" s="1"/>
      <c r="O26" s="1"/>
      <c r="P26" s="1"/>
      <c r="Q26" s="1"/>
      <c r="R26" s="1"/>
      <c r="S26" s="1"/>
      <c r="T26" s="1"/>
      <c r="U26" s="1"/>
      <c r="V26" s="1"/>
      <c r="W26" s="1"/>
    </row>
    <row r="27" spans="1:24" x14ac:dyDescent="0.25">
      <c r="A27" s="4" t="s">
        <v>24</v>
      </c>
      <c r="B27" s="4" t="s">
        <v>38</v>
      </c>
      <c r="C27" s="4" t="s">
        <v>32</v>
      </c>
      <c r="D27" s="4" t="s">
        <v>52</v>
      </c>
      <c r="E27" s="4" t="s">
        <v>38</v>
      </c>
      <c r="F27" s="1">
        <v>700</v>
      </c>
      <c r="G27" s="1">
        <v>600</v>
      </c>
      <c r="H27" s="1">
        <v>305</v>
      </c>
      <c r="I27" s="1">
        <v>700</v>
      </c>
      <c r="J27" s="1">
        <v>600</v>
      </c>
      <c r="K27" s="1">
        <v>305</v>
      </c>
      <c r="L27" s="1">
        <v>5000</v>
      </c>
      <c r="M27" s="1">
        <v>4350</v>
      </c>
      <c r="N27" s="1">
        <v>3500</v>
      </c>
      <c r="O27" s="1">
        <v>5000</v>
      </c>
      <c r="P27" s="1">
        <v>4350</v>
      </c>
      <c r="Q27" s="1">
        <v>3500</v>
      </c>
      <c r="R27" s="1"/>
      <c r="S27" s="1"/>
      <c r="T27" s="1"/>
      <c r="U27" s="1"/>
      <c r="V27" s="1"/>
      <c r="W27" s="1"/>
    </row>
    <row r="28" spans="1:24" x14ac:dyDescent="0.25">
      <c r="A28" s="4" t="s">
        <v>25</v>
      </c>
      <c r="B28" s="4" t="s">
        <v>38</v>
      </c>
      <c r="C28" s="4" t="s">
        <v>32</v>
      </c>
      <c r="D28" s="4" t="s">
        <v>41</v>
      </c>
      <c r="E28" s="4" t="s">
        <v>38</v>
      </c>
      <c r="F28" s="1">
        <v>500</v>
      </c>
      <c r="G28" s="1">
        <v>450</v>
      </c>
      <c r="H28" s="1">
        <v>450</v>
      </c>
      <c r="I28" s="1">
        <v>500</v>
      </c>
      <c r="J28" s="1">
        <v>450</v>
      </c>
      <c r="K28" s="1">
        <v>450</v>
      </c>
      <c r="L28" s="1">
        <v>500</v>
      </c>
      <c r="M28" s="1">
        <v>450</v>
      </c>
      <c r="N28" s="1">
        <v>450</v>
      </c>
      <c r="O28" s="1">
        <v>500</v>
      </c>
      <c r="P28" s="1">
        <v>450</v>
      </c>
      <c r="Q28" s="1">
        <v>450</v>
      </c>
      <c r="R28" s="1"/>
      <c r="S28" s="1"/>
      <c r="T28" s="1"/>
      <c r="U28" s="1">
        <v>200</v>
      </c>
      <c r="V28" s="1">
        <v>200</v>
      </c>
      <c r="W28" s="1">
        <v>200</v>
      </c>
    </row>
    <row r="29" spans="1:24" x14ac:dyDescent="0.25">
      <c r="A29" s="4" t="s">
        <v>26</v>
      </c>
      <c r="B29" s="4" t="s">
        <v>37</v>
      </c>
      <c r="C29" s="4" t="s">
        <v>32</v>
      </c>
      <c r="D29" s="4" t="s">
        <v>41</v>
      </c>
      <c r="E29" s="4" t="s">
        <v>36</v>
      </c>
      <c r="F29" s="1">
        <v>1000</v>
      </c>
      <c r="G29" s="1">
        <v>800</v>
      </c>
      <c r="H29" s="1">
        <v>800</v>
      </c>
      <c r="I29" s="1">
        <v>1000</v>
      </c>
      <c r="J29" s="1">
        <v>800</v>
      </c>
      <c r="K29" s="1">
        <v>800</v>
      </c>
      <c r="L29" s="1">
        <v>1000</v>
      </c>
      <c r="M29" s="1">
        <v>800</v>
      </c>
      <c r="N29" s="1">
        <v>800</v>
      </c>
      <c r="O29" s="1">
        <v>1000</v>
      </c>
      <c r="P29" s="1">
        <v>800</v>
      </c>
      <c r="Q29" s="1">
        <v>800</v>
      </c>
      <c r="R29" s="1"/>
      <c r="S29" s="1"/>
      <c r="T29" s="1"/>
      <c r="U29" s="1"/>
      <c r="V29" s="1"/>
      <c r="W29" s="1"/>
    </row>
    <row r="30" spans="1:24" x14ac:dyDescent="0.25">
      <c r="A30" s="4" t="s">
        <v>27</v>
      </c>
      <c r="B30" s="4" t="s">
        <v>38</v>
      </c>
      <c r="C30" s="4" t="s">
        <v>32</v>
      </c>
      <c r="D30" s="4" t="s">
        <v>52</v>
      </c>
      <c r="E30" s="4" t="s">
        <v>38</v>
      </c>
      <c r="F30" s="1">
        <v>878.98670000000004</v>
      </c>
      <c r="G30" s="1">
        <v>460.30150000000003</v>
      </c>
      <c r="H30" s="1">
        <v>437.28642500000007</v>
      </c>
      <c r="I30" s="1">
        <v>878.98670000000004</v>
      </c>
      <c r="J30" s="1">
        <v>460.30150000000003</v>
      </c>
      <c r="K30" s="1">
        <v>437.28642500000007</v>
      </c>
      <c r="L30" s="1">
        <v>5271.3980000000001</v>
      </c>
      <c r="M30" s="1">
        <v>2761.8090000000002</v>
      </c>
      <c r="N30" s="1">
        <v>2623.7185500000001</v>
      </c>
      <c r="O30" s="1">
        <v>5271.3980000000001</v>
      </c>
      <c r="P30" s="1">
        <v>2761.8090000000002</v>
      </c>
      <c r="Q30" s="1">
        <v>2623.7185500000001</v>
      </c>
      <c r="R30" s="1">
        <v>3562.6075000000005</v>
      </c>
      <c r="S30" s="1">
        <v>1692.3962000000001</v>
      </c>
      <c r="T30" s="1">
        <v>1607.77639</v>
      </c>
      <c r="U30" s="1">
        <v>264.83100000000002</v>
      </c>
      <c r="V30" s="1">
        <v>198.62325000000001</v>
      </c>
      <c r="W30" s="1">
        <v>188.69208750000001</v>
      </c>
      <c r="X30" s="1"/>
    </row>
    <row r="31" spans="1:24" x14ac:dyDescent="0.25">
      <c r="A31" s="4" t="s">
        <v>28</v>
      </c>
      <c r="B31" s="4" t="s">
        <v>37</v>
      </c>
      <c r="C31" s="4" t="s">
        <v>30</v>
      </c>
      <c r="D31" s="4" t="s">
        <v>52</v>
      </c>
      <c r="E31" s="4" t="s">
        <v>38</v>
      </c>
      <c r="F31" s="1">
        <v>735</v>
      </c>
      <c r="G31" s="1">
        <v>426.30000000000007</v>
      </c>
      <c r="H31" s="1">
        <v>426.30000000000007</v>
      </c>
      <c r="I31" s="1">
        <v>735</v>
      </c>
      <c r="J31" s="1">
        <v>426.30000000000007</v>
      </c>
      <c r="K31" s="1">
        <v>426.30000000000007</v>
      </c>
      <c r="L31" s="1">
        <v>6014.85</v>
      </c>
      <c r="M31" s="1">
        <v>3488.6130000000007</v>
      </c>
      <c r="N31" s="1">
        <v>3488.6130000000007</v>
      </c>
      <c r="O31" s="1"/>
      <c r="P31" s="1"/>
      <c r="Q31" s="1"/>
      <c r="R31" s="1">
        <v>1500</v>
      </c>
      <c r="S31" s="1">
        <v>1125</v>
      </c>
      <c r="T31" s="1">
        <v>1125</v>
      </c>
      <c r="U31" s="1">
        <v>900</v>
      </c>
      <c r="V31" s="1">
        <v>360</v>
      </c>
      <c r="W31" s="1">
        <v>360</v>
      </c>
    </row>
    <row r="32" spans="1:24" x14ac:dyDescent="0.25">
      <c r="A32" s="4" t="s">
        <v>29</v>
      </c>
      <c r="B32" s="4" t="s">
        <v>36</v>
      </c>
      <c r="C32" s="4" t="s">
        <v>31</v>
      </c>
      <c r="D32" s="4" t="s">
        <v>52</v>
      </c>
      <c r="E32" s="4" t="s">
        <v>36</v>
      </c>
      <c r="F32" s="1"/>
      <c r="G32" s="1"/>
      <c r="H32" s="1"/>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654.050607793013</v>
      </c>
      <c r="G34" s="1">
        <v>524.37365729983708</v>
      </c>
      <c r="H34" s="1">
        <v>470.82836780731668</v>
      </c>
      <c r="I34" s="1">
        <v>644.59606233846762</v>
      </c>
      <c r="J34" s="1">
        <v>508.9736572998371</v>
      </c>
      <c r="K34" s="1">
        <v>455.4704730704745</v>
      </c>
      <c r="L34" s="1">
        <v>4880.2948656515546</v>
      </c>
      <c r="M34" s="1">
        <v>3696.2749639997674</v>
      </c>
      <c r="N34" s="1">
        <v>3456.4418380553398</v>
      </c>
      <c r="O34" s="1">
        <v>4719.8412878254385</v>
      </c>
      <c r="P34" s="1">
        <v>3589.5745410523868</v>
      </c>
      <c r="Q34" s="1">
        <v>3330.7565344115369</v>
      </c>
      <c r="R34" s="1">
        <v>1803.1815273933169</v>
      </c>
      <c r="S34" s="1">
        <v>1231.8488454296491</v>
      </c>
      <c r="T34" s="1">
        <v>1152.6980205980467</v>
      </c>
      <c r="U34" s="1">
        <v>315.38106159510153</v>
      </c>
      <c r="V34" s="1">
        <v>252.7065810420865</v>
      </c>
      <c r="W34" s="1">
        <v>218.60519297260117</v>
      </c>
    </row>
    <row r="35" spans="1:23" x14ac:dyDescent="0.25">
      <c r="A35" s="4"/>
      <c r="B35" s="4"/>
      <c r="C35" s="4"/>
      <c r="D35" s="20" t="s">
        <v>329</v>
      </c>
      <c r="E35" s="4"/>
      <c r="F35" s="14">
        <v>22</v>
      </c>
      <c r="G35" s="14">
        <v>20</v>
      </c>
      <c r="H35" s="14">
        <v>19</v>
      </c>
      <c r="I35" s="14">
        <v>22</v>
      </c>
      <c r="J35" s="14">
        <v>20</v>
      </c>
      <c r="K35" s="14">
        <v>19</v>
      </c>
      <c r="L35" s="14">
        <v>22</v>
      </c>
      <c r="M35" s="14">
        <v>20</v>
      </c>
      <c r="N35" s="14">
        <v>18</v>
      </c>
      <c r="O35" s="14">
        <v>21</v>
      </c>
      <c r="P35" s="14">
        <v>19</v>
      </c>
      <c r="Q35" s="14">
        <v>17</v>
      </c>
      <c r="R35" s="14">
        <v>7</v>
      </c>
      <c r="S35" s="14">
        <v>6</v>
      </c>
      <c r="T35" s="14">
        <v>5</v>
      </c>
      <c r="U35" s="14">
        <v>10</v>
      </c>
      <c r="V35" s="14">
        <v>10</v>
      </c>
      <c r="W35" s="14">
        <v>10</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817.14285714285711</v>
      </c>
      <c r="G37" s="16">
        <v>669</v>
      </c>
      <c r="H37" s="16">
        <v>624</v>
      </c>
      <c r="I37" s="16">
        <v>795.14285714285711</v>
      </c>
      <c r="J37" s="16">
        <v>618.20000000000005</v>
      </c>
      <c r="K37" s="16">
        <v>573.20000000000005</v>
      </c>
      <c r="L37" s="16">
        <v>5304.8571428571431</v>
      </c>
      <c r="M37" s="16">
        <v>3118.7799999999997</v>
      </c>
      <c r="N37" s="16">
        <v>3482.2249999999999</v>
      </c>
      <c r="O37" s="16">
        <v>5047.7142857142853</v>
      </c>
      <c r="P37" s="16">
        <v>2758.7799999999997</v>
      </c>
      <c r="Q37" s="16">
        <v>3032.2249999999999</v>
      </c>
      <c r="R37" s="16">
        <v>1850</v>
      </c>
      <c r="S37" s="16">
        <v>1200</v>
      </c>
      <c r="T37" s="16"/>
      <c r="U37" s="16">
        <v>151.66666666666666</v>
      </c>
      <c r="V37" s="16">
        <v>151.66666666666666</v>
      </c>
      <c r="W37" s="16">
        <v>151.66666666666666</v>
      </c>
    </row>
    <row r="38" spans="1:23" x14ac:dyDescent="0.25">
      <c r="A38" s="12"/>
      <c r="B38" s="4"/>
      <c r="C38" s="4" t="s">
        <v>36</v>
      </c>
      <c r="D38" s="4" t="s">
        <v>329</v>
      </c>
      <c r="E38" s="4"/>
      <c r="F38" s="17">
        <v>7</v>
      </c>
      <c r="G38" s="17">
        <v>5</v>
      </c>
      <c r="H38" s="17">
        <v>5</v>
      </c>
      <c r="I38" s="17">
        <v>7</v>
      </c>
      <c r="J38" s="17">
        <v>5</v>
      </c>
      <c r="K38" s="17">
        <v>5</v>
      </c>
      <c r="L38" s="17">
        <v>7</v>
      </c>
      <c r="M38" s="17">
        <v>5</v>
      </c>
      <c r="N38" s="17">
        <v>4</v>
      </c>
      <c r="O38" s="17">
        <v>7</v>
      </c>
      <c r="P38" s="17">
        <v>5</v>
      </c>
      <c r="Q38" s="17">
        <v>4</v>
      </c>
      <c r="R38" s="17">
        <v>2</v>
      </c>
      <c r="S38" s="17">
        <v>1</v>
      </c>
      <c r="T38" s="17">
        <v>0</v>
      </c>
      <c r="U38" s="17">
        <v>3</v>
      </c>
      <c r="V38" s="17">
        <v>3</v>
      </c>
      <c r="W38" s="17">
        <v>3</v>
      </c>
    </row>
    <row r="39" spans="1:23" x14ac:dyDescent="0.25">
      <c r="A39" s="12">
        <f>COUNTIF($E$3:$E$32,"M")</f>
        <v>8</v>
      </c>
      <c r="B39" s="4" t="s">
        <v>324</v>
      </c>
      <c r="C39" s="4" t="s">
        <v>37</v>
      </c>
      <c r="D39" s="4" t="s">
        <v>330</v>
      </c>
      <c r="E39" s="4"/>
      <c r="F39" s="1">
        <v>606.06778018911791</v>
      </c>
      <c r="G39" s="1">
        <v>535.86100217020612</v>
      </c>
      <c r="H39" s="1">
        <v>461.45761316075021</v>
      </c>
      <c r="I39" s="1">
        <v>606.06778018911791</v>
      </c>
      <c r="J39" s="1">
        <v>535.86100217020612</v>
      </c>
      <c r="K39" s="1">
        <v>461.45761316075021</v>
      </c>
      <c r="L39" s="1">
        <v>4138.1102464734158</v>
      </c>
      <c r="M39" s="1">
        <v>3693.119221826074</v>
      </c>
      <c r="N39" s="1">
        <v>3170.4913385521622</v>
      </c>
      <c r="O39" s="1">
        <v>4138.1102464734158</v>
      </c>
      <c r="P39" s="1">
        <v>3693.119221826074</v>
      </c>
      <c r="Q39" s="1">
        <v>3170.4913385521622</v>
      </c>
      <c r="R39" s="1">
        <v>859.66319175321667</v>
      </c>
      <c r="S39" s="1">
        <v>773.69687257789508</v>
      </c>
      <c r="T39" s="1">
        <v>730.71371299023406</v>
      </c>
      <c r="U39" s="1">
        <v>150</v>
      </c>
      <c r="V39" s="1">
        <v>150</v>
      </c>
      <c r="W39" s="1">
        <v>112.5</v>
      </c>
    </row>
    <row r="40" spans="1:23" x14ac:dyDescent="0.25">
      <c r="A40" s="12"/>
      <c r="B40" s="4"/>
      <c r="C40" s="4" t="s">
        <v>37</v>
      </c>
      <c r="D40" s="4" t="s">
        <v>329</v>
      </c>
      <c r="E40" s="4"/>
      <c r="F40" s="17">
        <v>5</v>
      </c>
      <c r="G40" s="17">
        <v>5</v>
      </c>
      <c r="H40" s="17">
        <v>5</v>
      </c>
      <c r="I40" s="17">
        <v>5</v>
      </c>
      <c r="J40" s="17">
        <v>5</v>
      </c>
      <c r="K40" s="17">
        <v>5</v>
      </c>
      <c r="L40" s="17">
        <v>5</v>
      </c>
      <c r="M40" s="17">
        <v>5</v>
      </c>
      <c r="N40" s="17">
        <v>5</v>
      </c>
      <c r="O40" s="17">
        <v>5</v>
      </c>
      <c r="P40" s="17">
        <v>5</v>
      </c>
      <c r="Q40" s="17">
        <v>5</v>
      </c>
      <c r="R40" s="17">
        <v>1</v>
      </c>
      <c r="S40" s="17">
        <v>1</v>
      </c>
      <c r="T40" s="17">
        <v>1</v>
      </c>
      <c r="U40" s="17">
        <v>1</v>
      </c>
      <c r="V40" s="17">
        <v>1</v>
      </c>
      <c r="W40" s="17">
        <v>1</v>
      </c>
    </row>
    <row r="41" spans="1:23" x14ac:dyDescent="0.25">
      <c r="A41" s="12">
        <f>COUNTIF($E$3:$E$32,"L")</f>
        <v>11</v>
      </c>
      <c r="B41" s="4" t="s">
        <v>324</v>
      </c>
      <c r="C41" s="4" t="s">
        <v>38</v>
      </c>
      <c r="D41" s="4" t="s">
        <v>330</v>
      </c>
      <c r="E41" s="4"/>
      <c r="F41" s="1">
        <v>563.8774470500698</v>
      </c>
      <c r="G41" s="1">
        <v>446.31681351457138</v>
      </c>
      <c r="H41" s="1">
        <v>390.93899139280734</v>
      </c>
      <c r="I41" s="1">
        <v>558.47744705006983</v>
      </c>
      <c r="J41" s="1">
        <v>440.91681351457134</v>
      </c>
      <c r="K41" s="1">
        <v>386.73899139280741</v>
      </c>
      <c r="L41" s="1">
        <v>4954.1935811967141</v>
      </c>
      <c r="M41" s="1">
        <v>3986.6003170864983</v>
      </c>
      <c r="N41" s="1">
        <v>3603.8440435817015</v>
      </c>
      <c r="O41" s="1">
        <v>4788.0128679963491</v>
      </c>
      <c r="P41" s="1">
        <v>3993.6022412072207</v>
      </c>
      <c r="Q41" s="1">
        <v>3580.1880490294143</v>
      </c>
      <c r="R41" s="1">
        <v>2015.651875</v>
      </c>
      <c r="S41" s="1">
        <v>1354.34905</v>
      </c>
      <c r="T41" s="1">
        <v>1258.1940975</v>
      </c>
      <c r="U41" s="1">
        <v>424.80176932516923</v>
      </c>
      <c r="V41" s="1">
        <v>320.34430173681085</v>
      </c>
      <c r="W41" s="1">
        <v>269.75865495433527</v>
      </c>
    </row>
    <row r="42" spans="1:23" x14ac:dyDescent="0.25">
      <c r="A42" s="4"/>
      <c r="B42" s="4"/>
      <c r="C42" s="4" t="s">
        <v>38</v>
      </c>
      <c r="D42" s="4" t="s">
        <v>329</v>
      </c>
      <c r="E42" s="4"/>
      <c r="F42" s="17">
        <v>10</v>
      </c>
      <c r="G42" s="17">
        <v>10</v>
      </c>
      <c r="H42" s="17">
        <v>9</v>
      </c>
      <c r="I42" s="17">
        <v>10</v>
      </c>
      <c r="J42" s="17">
        <v>10</v>
      </c>
      <c r="K42" s="17">
        <v>9</v>
      </c>
      <c r="L42" s="17">
        <v>10</v>
      </c>
      <c r="M42" s="17">
        <v>10</v>
      </c>
      <c r="N42" s="17">
        <v>9</v>
      </c>
      <c r="O42" s="17">
        <v>9</v>
      </c>
      <c r="P42" s="17">
        <v>9</v>
      </c>
      <c r="Q42" s="17">
        <v>8</v>
      </c>
      <c r="R42" s="17">
        <v>4</v>
      </c>
      <c r="S42" s="17">
        <v>4</v>
      </c>
      <c r="T42" s="17">
        <v>4</v>
      </c>
      <c r="U42" s="17">
        <v>6</v>
      </c>
      <c r="V42" s="17">
        <v>6</v>
      </c>
      <c r="W42" s="17">
        <v>6</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567.28861785531171</v>
      </c>
      <c r="G44" s="1">
        <v>424.84265055579232</v>
      </c>
      <c r="H44" s="1">
        <v>353.18658236158484</v>
      </c>
      <c r="I44" s="1">
        <v>567.4424640091579</v>
      </c>
      <c r="J44" s="13">
        <v>416.67598388912569</v>
      </c>
      <c r="K44" s="13">
        <v>346.36991569491812</v>
      </c>
      <c r="L44" s="1">
        <v>5115.3368072521052</v>
      </c>
      <c r="M44" s="1">
        <v>4075.1049020624005</v>
      </c>
      <c r="N44" s="1">
        <v>3398.5502804541929</v>
      </c>
      <c r="O44" s="1">
        <v>4994.0201533659338</v>
      </c>
      <c r="P44" s="1">
        <v>4090.2570922686405</v>
      </c>
      <c r="Q44" s="1">
        <v>3359.0961084996125</v>
      </c>
      <c r="R44" s="1">
        <v>1784.4541383506435</v>
      </c>
      <c r="S44" s="1">
        <v>1238.218614515579</v>
      </c>
      <c r="T44" s="1">
        <v>1152.6980205980467</v>
      </c>
      <c r="U44" s="1">
        <v>423.96843599183586</v>
      </c>
      <c r="V44" s="1">
        <v>319.51096840347753</v>
      </c>
      <c r="W44" s="1">
        <v>268.92532162100196</v>
      </c>
    </row>
    <row r="45" spans="1:23" x14ac:dyDescent="0.25">
      <c r="A45" s="12"/>
      <c r="B45" s="4"/>
      <c r="C45" s="4" t="s">
        <v>52</v>
      </c>
      <c r="D45" s="4" t="s">
        <v>329</v>
      </c>
      <c r="E45" s="4"/>
      <c r="F45" s="17">
        <v>13</v>
      </c>
      <c r="G45" s="17">
        <v>12</v>
      </c>
      <c r="H45" s="17">
        <v>12</v>
      </c>
      <c r="I45" s="17">
        <v>13</v>
      </c>
      <c r="J45" s="18">
        <v>12</v>
      </c>
      <c r="K45" s="18">
        <v>12</v>
      </c>
      <c r="L45" s="17">
        <v>12</v>
      </c>
      <c r="M45" s="17">
        <v>11</v>
      </c>
      <c r="N45" s="17">
        <v>11</v>
      </c>
      <c r="O45" s="17">
        <v>11</v>
      </c>
      <c r="P45" s="17">
        <v>10</v>
      </c>
      <c r="Q45" s="17">
        <v>10</v>
      </c>
      <c r="R45" s="17">
        <v>5</v>
      </c>
      <c r="S45" s="17">
        <v>5</v>
      </c>
      <c r="T45" s="17">
        <v>5</v>
      </c>
      <c r="U45" s="17">
        <v>6</v>
      </c>
      <c r="V45" s="17">
        <v>6</v>
      </c>
      <c r="W45" s="17">
        <v>6</v>
      </c>
    </row>
    <row r="46" spans="1:23" x14ac:dyDescent="0.25">
      <c r="A46" s="12">
        <f>COUNTIF($D$3:$D$32,"CC")</f>
        <v>5</v>
      </c>
      <c r="B46" s="4" t="s">
        <v>324</v>
      </c>
      <c r="C46" s="4" t="s">
        <v>40</v>
      </c>
      <c r="D46" s="4" t="s">
        <v>330</v>
      </c>
      <c r="E46" s="4"/>
      <c r="F46" s="1">
        <v>788.87226786544727</v>
      </c>
      <c r="G46" s="1">
        <v>642.34033483180906</v>
      </c>
      <c r="H46" s="1">
        <v>700</v>
      </c>
      <c r="I46" s="1">
        <v>746.87226786544727</v>
      </c>
      <c r="J46" s="13">
        <v>589.84033483180906</v>
      </c>
      <c r="K46" s="13">
        <v>630</v>
      </c>
      <c r="L46" s="1">
        <v>6182.2890714617888</v>
      </c>
      <c r="M46" s="1">
        <v>3642.8363393272361</v>
      </c>
      <c r="N46" s="1">
        <v>4376.3</v>
      </c>
      <c r="O46" s="1">
        <v>5822.2890714617888</v>
      </c>
      <c r="P46" s="1">
        <v>3192.8363393272361</v>
      </c>
      <c r="Q46" s="1">
        <v>3776.2999999999997</v>
      </c>
      <c r="R46" s="1">
        <v>2500</v>
      </c>
      <c r="S46" s="1"/>
      <c r="T46" s="1"/>
      <c r="U46" s="1">
        <v>130</v>
      </c>
      <c r="V46" s="1">
        <v>130</v>
      </c>
      <c r="W46" s="1">
        <v>130</v>
      </c>
    </row>
    <row r="47" spans="1:23" x14ac:dyDescent="0.25">
      <c r="A47" s="12"/>
      <c r="B47" s="4"/>
      <c r="C47" s="4" t="s">
        <v>40</v>
      </c>
      <c r="D47" s="4" t="s">
        <v>329</v>
      </c>
      <c r="E47" s="4"/>
      <c r="F47" s="17">
        <v>5</v>
      </c>
      <c r="G47" s="17">
        <v>4</v>
      </c>
      <c r="H47" s="17">
        <v>3</v>
      </c>
      <c r="I47" s="17">
        <v>5</v>
      </c>
      <c r="J47" s="18">
        <v>4</v>
      </c>
      <c r="K47" s="18">
        <v>3</v>
      </c>
      <c r="L47" s="17">
        <v>5</v>
      </c>
      <c r="M47" s="17">
        <v>4</v>
      </c>
      <c r="N47" s="17">
        <v>3</v>
      </c>
      <c r="O47" s="17">
        <v>5</v>
      </c>
      <c r="P47" s="17">
        <v>4</v>
      </c>
      <c r="Q47" s="17">
        <v>3</v>
      </c>
      <c r="R47" s="17">
        <v>1</v>
      </c>
      <c r="S47" s="17"/>
      <c r="T47" s="17"/>
      <c r="U47" s="17">
        <v>2</v>
      </c>
      <c r="V47" s="17">
        <v>2</v>
      </c>
      <c r="W47" s="17">
        <v>2</v>
      </c>
    </row>
    <row r="48" spans="1:23" x14ac:dyDescent="0.25">
      <c r="A48" s="12">
        <f>COUNTIF($D$3:$D$32,"CR")</f>
        <v>5</v>
      </c>
      <c r="B48" s="4" t="s">
        <v>324</v>
      </c>
      <c r="C48" s="4" t="s">
        <v>41</v>
      </c>
      <c r="D48" s="4" t="s">
        <v>330</v>
      </c>
      <c r="E48" s="4"/>
      <c r="F48" s="1">
        <v>783.33333333333337</v>
      </c>
      <c r="G48" s="1">
        <v>700</v>
      </c>
      <c r="H48" s="1">
        <v>629.16666666666663</v>
      </c>
      <c r="I48" s="1">
        <v>783.33333333333337</v>
      </c>
      <c r="J48" s="13">
        <v>700</v>
      </c>
      <c r="K48" s="13">
        <v>629.16666666666663</v>
      </c>
      <c r="L48" s="1">
        <v>2300</v>
      </c>
      <c r="M48" s="1">
        <v>2237.5</v>
      </c>
      <c r="N48" s="1">
        <v>2041.6666666666667</v>
      </c>
      <c r="O48" s="1">
        <v>2300</v>
      </c>
      <c r="P48" s="1">
        <v>2237.5</v>
      </c>
      <c r="Q48" s="1">
        <v>2041.6666666666667</v>
      </c>
      <c r="R48" s="1">
        <v>1200</v>
      </c>
      <c r="S48" s="1">
        <v>1200</v>
      </c>
      <c r="T48" s="1"/>
      <c r="U48" s="1">
        <v>175</v>
      </c>
      <c r="V48" s="1">
        <v>175</v>
      </c>
      <c r="W48" s="1">
        <v>156.25</v>
      </c>
    </row>
    <row r="49" spans="1:23" x14ac:dyDescent="0.25">
      <c r="A49" s="12"/>
      <c r="B49" s="4"/>
      <c r="C49" s="4" t="s">
        <v>41</v>
      </c>
      <c r="D49" s="4" t="s">
        <v>329</v>
      </c>
      <c r="E49" s="4"/>
      <c r="F49" s="17">
        <v>3</v>
      </c>
      <c r="G49" s="17">
        <v>3</v>
      </c>
      <c r="H49" s="17">
        <v>3</v>
      </c>
      <c r="I49" s="17">
        <v>3</v>
      </c>
      <c r="J49" s="18">
        <v>3</v>
      </c>
      <c r="K49" s="18">
        <v>3</v>
      </c>
      <c r="L49" s="17">
        <v>4</v>
      </c>
      <c r="M49" s="17">
        <v>4</v>
      </c>
      <c r="N49" s="17">
        <v>3</v>
      </c>
      <c r="O49" s="17">
        <v>4</v>
      </c>
      <c r="P49" s="17">
        <v>4</v>
      </c>
      <c r="Q49" s="17">
        <v>3</v>
      </c>
      <c r="R49" s="17">
        <v>1</v>
      </c>
      <c r="S49" s="17">
        <v>1</v>
      </c>
      <c r="T49" s="17">
        <v>0</v>
      </c>
      <c r="U49" s="17">
        <v>2</v>
      </c>
      <c r="V49" s="17">
        <v>2</v>
      </c>
      <c r="W49" s="17">
        <v>2</v>
      </c>
    </row>
    <row r="50" spans="1:23" x14ac:dyDescent="0.25">
      <c r="A50" s="12">
        <f>COUNTIF($D$3:$D$32,"Hybr")</f>
        <v>3</v>
      </c>
      <c r="B50" s="4" t="s">
        <v>324</v>
      </c>
      <c r="C50" s="4" t="s">
        <v>42</v>
      </c>
      <c r="D50" s="4" t="s">
        <v>330</v>
      </c>
      <c r="E50" s="4"/>
      <c r="F50" s="1">
        <v>720</v>
      </c>
      <c r="G50" s="1">
        <v>720</v>
      </c>
      <c r="H50" s="1">
        <v>720</v>
      </c>
      <c r="I50" s="1">
        <v>720</v>
      </c>
      <c r="J50" s="13">
        <v>720</v>
      </c>
      <c r="K50" s="13">
        <v>720</v>
      </c>
      <c r="L50" s="1">
        <v>5871</v>
      </c>
      <c r="M50" s="1">
        <v>5578</v>
      </c>
      <c r="N50" s="1">
        <v>5578</v>
      </c>
      <c r="O50" s="1">
        <v>5871</v>
      </c>
      <c r="P50" s="1">
        <v>5578</v>
      </c>
      <c r="Q50" s="1">
        <v>5578</v>
      </c>
      <c r="R50" s="1"/>
      <c r="S50" s="1"/>
      <c r="T50" s="1"/>
      <c r="U50" s="1"/>
      <c r="V50" s="1"/>
      <c r="W50" s="1"/>
    </row>
    <row r="51" spans="1:23" x14ac:dyDescent="0.25">
      <c r="A51" s="4"/>
      <c r="B51" s="4"/>
      <c r="C51" s="4" t="s">
        <v>42</v>
      </c>
      <c r="D51" s="4" t="s">
        <v>329</v>
      </c>
      <c r="E51" s="4"/>
      <c r="F51" s="17">
        <v>1</v>
      </c>
      <c r="G51" s="17">
        <v>1</v>
      </c>
      <c r="H51" s="17">
        <v>1</v>
      </c>
      <c r="I51" s="17">
        <v>1</v>
      </c>
      <c r="J51" s="18">
        <v>1</v>
      </c>
      <c r="K51" s="18">
        <v>1</v>
      </c>
      <c r="L51" s="17">
        <v>1</v>
      </c>
      <c r="M51" s="17">
        <v>1</v>
      </c>
      <c r="N51" s="17">
        <v>1</v>
      </c>
      <c r="O51" s="17">
        <v>1</v>
      </c>
      <c r="P51" s="17">
        <v>1</v>
      </c>
      <c r="Q51" s="17">
        <v>1</v>
      </c>
      <c r="R51" s="17">
        <v>0</v>
      </c>
      <c r="S51" s="17">
        <v>0</v>
      </c>
      <c r="T51" s="17">
        <v>0</v>
      </c>
      <c r="U51" s="17">
        <v>0</v>
      </c>
      <c r="V51" s="17">
        <v>0</v>
      </c>
      <c r="W51" s="17">
        <v>0</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643.61707004551795</v>
      </c>
      <c r="G53" s="1">
        <v>483.09629279396825</v>
      </c>
      <c r="H53" s="1">
        <v>437.02056219190825</v>
      </c>
      <c r="I53" s="1">
        <v>647.79888822733619</v>
      </c>
      <c r="J53" s="1">
        <v>477.09629279396825</v>
      </c>
      <c r="K53" s="1">
        <v>432.29556219190829</v>
      </c>
      <c r="L53" s="1">
        <v>6299.230710178831</v>
      </c>
      <c r="M53" s="1">
        <v>4648.2993523183313</v>
      </c>
      <c r="N53" s="1">
        <v>4365.7972302794142</v>
      </c>
      <c r="O53" s="1">
        <v>6284.1717811967128</v>
      </c>
      <c r="P53" s="1">
        <v>4738.888896358123</v>
      </c>
      <c r="Q53" s="1">
        <v>4447.6122631764729</v>
      </c>
      <c r="R53" s="1">
        <v>1750</v>
      </c>
      <c r="S53" s="1">
        <v>1241.6666666666667</v>
      </c>
      <c r="T53" s="1">
        <v>1141.6666666666667</v>
      </c>
      <c r="U53" s="1">
        <v>520.99490398775379</v>
      </c>
      <c r="V53" s="1">
        <v>380.86064010521625</v>
      </c>
      <c r="W53" s="1">
        <v>307.46496055650289</v>
      </c>
    </row>
    <row r="54" spans="1:23" x14ac:dyDescent="0.25">
      <c r="A54" s="4"/>
      <c r="B54" s="4"/>
      <c r="C54" s="4" t="s">
        <v>30</v>
      </c>
      <c r="D54" s="4" t="s">
        <v>329</v>
      </c>
      <c r="E54" s="4"/>
      <c r="F54" s="17">
        <v>11</v>
      </c>
      <c r="G54" s="17">
        <v>9</v>
      </c>
      <c r="H54" s="17">
        <v>8</v>
      </c>
      <c r="I54" s="17">
        <v>11</v>
      </c>
      <c r="J54" s="17">
        <v>9</v>
      </c>
      <c r="K54" s="17">
        <v>8</v>
      </c>
      <c r="L54" s="17">
        <v>11</v>
      </c>
      <c r="M54" s="17">
        <v>9</v>
      </c>
      <c r="N54" s="17">
        <v>8</v>
      </c>
      <c r="O54" s="17">
        <v>10</v>
      </c>
      <c r="P54" s="17">
        <v>8</v>
      </c>
      <c r="Q54" s="17">
        <v>7</v>
      </c>
      <c r="R54" s="17">
        <v>4</v>
      </c>
      <c r="S54" s="17">
        <v>3</v>
      </c>
      <c r="T54" s="17">
        <v>3</v>
      </c>
      <c r="U54" s="17">
        <v>4</v>
      </c>
      <c r="V54" s="17">
        <v>4</v>
      </c>
      <c r="W54" s="17">
        <v>4</v>
      </c>
    </row>
    <row r="55" spans="1:23" x14ac:dyDescent="0.25">
      <c r="A55" s="12">
        <f>COUNTIF($C$3:$C$32,"SaaS")</f>
        <v>8</v>
      </c>
      <c r="B55" s="4" t="s">
        <v>324</v>
      </c>
      <c r="C55" s="4" t="s">
        <v>31</v>
      </c>
      <c r="D55" s="4" t="s">
        <v>330</v>
      </c>
      <c r="E55" s="4"/>
      <c r="F55" s="1">
        <v>476.06778018911791</v>
      </c>
      <c r="G55" s="1">
        <v>405.86100217020618</v>
      </c>
      <c r="H55" s="1">
        <v>373.95761316075027</v>
      </c>
      <c r="I55" s="1">
        <v>425.2677801891179</v>
      </c>
      <c r="J55" s="1">
        <v>355.06100217020617</v>
      </c>
      <c r="K55" s="1">
        <v>323.15761316075026</v>
      </c>
      <c r="L55" s="1">
        <v>3103.9102464734151</v>
      </c>
      <c r="M55" s="1">
        <v>2717.5192218260736</v>
      </c>
      <c r="N55" s="1">
        <v>2849.864173190203</v>
      </c>
      <c r="O55" s="1">
        <v>2743.9102464734151</v>
      </c>
      <c r="P55" s="1">
        <v>2357.5192218260736</v>
      </c>
      <c r="Q55" s="1">
        <v>2399.864173190203</v>
      </c>
      <c r="R55" s="1">
        <v>1029.8315958766084</v>
      </c>
      <c r="S55" s="1">
        <v>986.8484362889476</v>
      </c>
      <c r="T55" s="1">
        <v>730.71371299023406</v>
      </c>
      <c r="U55" s="1">
        <v>147.5</v>
      </c>
      <c r="V55" s="1">
        <v>147.5</v>
      </c>
      <c r="W55" s="1">
        <v>147.5</v>
      </c>
    </row>
    <row r="56" spans="1:23" x14ac:dyDescent="0.25">
      <c r="A56" s="4"/>
      <c r="B56" s="4"/>
      <c r="C56" s="4" t="s">
        <v>31</v>
      </c>
      <c r="D56" s="4" t="s">
        <v>329</v>
      </c>
      <c r="E56" s="4"/>
      <c r="F56" s="17">
        <v>5</v>
      </c>
      <c r="G56" s="17">
        <v>5</v>
      </c>
      <c r="H56" s="17">
        <v>5</v>
      </c>
      <c r="I56" s="17">
        <v>5</v>
      </c>
      <c r="J56" s="17">
        <v>5</v>
      </c>
      <c r="K56" s="17">
        <v>5</v>
      </c>
      <c r="L56" s="17">
        <v>5</v>
      </c>
      <c r="M56" s="17">
        <v>5</v>
      </c>
      <c r="N56" s="17">
        <v>4</v>
      </c>
      <c r="O56" s="17">
        <v>5</v>
      </c>
      <c r="P56" s="17">
        <v>5</v>
      </c>
      <c r="Q56" s="17">
        <v>4</v>
      </c>
      <c r="R56" s="17">
        <v>2</v>
      </c>
      <c r="S56" s="17">
        <v>2</v>
      </c>
      <c r="T56" s="17">
        <v>1</v>
      </c>
      <c r="U56" s="17">
        <v>2</v>
      </c>
      <c r="V56" s="17">
        <v>2</v>
      </c>
      <c r="W56" s="17">
        <v>2</v>
      </c>
    </row>
    <row r="57" spans="1:23" x14ac:dyDescent="0.25">
      <c r="A57" s="12">
        <f>COUNTIF($C$3:$C$32,"HW")</f>
        <v>8</v>
      </c>
      <c r="B57" s="4" t="s">
        <v>324</v>
      </c>
      <c r="C57" s="4" t="s">
        <v>32</v>
      </c>
      <c r="D57" s="4" t="s">
        <v>330</v>
      </c>
      <c r="E57" s="4"/>
      <c r="F57" s="1">
        <v>821.49778333333336</v>
      </c>
      <c r="G57" s="1">
        <v>685.05024999999989</v>
      </c>
      <c r="H57" s="1">
        <v>596.63107083333341</v>
      </c>
      <c r="I57" s="1">
        <v>821.49778333333336</v>
      </c>
      <c r="J57" s="1">
        <v>685.05024999999989</v>
      </c>
      <c r="K57" s="1">
        <v>596.63107083333341</v>
      </c>
      <c r="L57" s="1">
        <v>3759.2330000000002</v>
      </c>
      <c r="M57" s="1">
        <v>3083.8681666666666</v>
      </c>
      <c r="N57" s="1">
        <v>2648.3530916666664</v>
      </c>
      <c r="O57" s="1">
        <v>3759.2330000000002</v>
      </c>
      <c r="P57" s="1">
        <v>3083.8681666666666</v>
      </c>
      <c r="Q57" s="1">
        <v>2648.3530916666664</v>
      </c>
      <c r="R57" s="1">
        <v>3562.6075000000005</v>
      </c>
      <c r="S57" s="1">
        <v>1692.3962000000001</v>
      </c>
      <c r="T57" s="1">
        <v>1607.77639</v>
      </c>
      <c r="U57" s="1">
        <v>193.70775</v>
      </c>
      <c r="V57" s="1">
        <v>177.1558125</v>
      </c>
      <c r="W57" s="1">
        <v>165.29802187500002</v>
      </c>
    </row>
    <row r="58" spans="1:23" x14ac:dyDescent="0.25">
      <c r="A58" s="4"/>
      <c r="B58" s="4"/>
      <c r="C58" s="4" t="s">
        <v>32</v>
      </c>
      <c r="D58" s="4" t="s">
        <v>329</v>
      </c>
      <c r="E58" s="4"/>
      <c r="F58" s="17">
        <v>6</v>
      </c>
      <c r="G58" s="17">
        <v>6</v>
      </c>
      <c r="H58" s="17">
        <v>6</v>
      </c>
      <c r="I58" s="17">
        <v>6</v>
      </c>
      <c r="J58" s="17">
        <v>6</v>
      </c>
      <c r="K58" s="17">
        <v>6</v>
      </c>
      <c r="L58" s="17">
        <v>6</v>
      </c>
      <c r="M58" s="17">
        <v>6</v>
      </c>
      <c r="N58" s="17">
        <v>6</v>
      </c>
      <c r="O58" s="17">
        <v>6</v>
      </c>
      <c r="P58" s="17">
        <v>6</v>
      </c>
      <c r="Q58" s="17">
        <v>6</v>
      </c>
      <c r="R58" s="17">
        <v>1</v>
      </c>
      <c r="S58" s="17">
        <v>1</v>
      </c>
      <c r="T58" s="17">
        <v>1</v>
      </c>
      <c r="U58" s="17">
        <v>4</v>
      </c>
      <c r="V58" s="17">
        <v>4</v>
      </c>
      <c r="W58" s="17">
        <v>4</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684.12171826778092</v>
      </c>
      <c r="G60" s="1">
        <v>549.92277898344787</v>
      </c>
      <c r="H60" s="1">
        <v>479.97645175597245</v>
      </c>
      <c r="I60" s="1">
        <v>665.21262735868993</v>
      </c>
      <c r="J60" s="1">
        <v>515.70055676122558</v>
      </c>
      <c r="K60" s="1">
        <v>447.55422953375017</v>
      </c>
      <c r="L60" s="1">
        <v>5877.9592029424612</v>
      </c>
      <c r="M60" s="1">
        <v>4399.1662343478192</v>
      </c>
      <c r="N60" s="1">
        <v>4173.6820865951013</v>
      </c>
      <c r="O60" s="1">
        <v>5674.7801120333706</v>
      </c>
      <c r="P60" s="1">
        <v>4150.8362343478184</v>
      </c>
      <c r="Q60" s="1">
        <v>3910.6222115951018</v>
      </c>
      <c r="R60" s="1">
        <v>1389.9157979383042</v>
      </c>
      <c r="S60" s="1">
        <v>991.23229085929836</v>
      </c>
      <c r="T60" s="1">
        <v>715.35685649511697</v>
      </c>
      <c r="U60" s="1">
        <v>263.75</v>
      </c>
      <c r="V60" s="1">
        <v>263.75</v>
      </c>
      <c r="W60" s="1">
        <v>218.75</v>
      </c>
    </row>
    <row r="61" spans="1:23" x14ac:dyDescent="0.25">
      <c r="A61" s="4"/>
      <c r="B61" s="4"/>
      <c r="C61" s="4" t="s">
        <v>36</v>
      </c>
      <c r="D61" s="4" t="s">
        <v>329</v>
      </c>
      <c r="E61" s="4"/>
      <c r="F61" s="17">
        <v>11</v>
      </c>
      <c r="G61" s="17">
        <v>9</v>
      </c>
      <c r="H61" s="17">
        <v>9</v>
      </c>
      <c r="I61" s="17">
        <v>11</v>
      </c>
      <c r="J61" s="17">
        <v>9</v>
      </c>
      <c r="K61" s="17">
        <v>9</v>
      </c>
      <c r="L61" s="17">
        <v>11</v>
      </c>
      <c r="M61" s="17">
        <v>9</v>
      </c>
      <c r="N61" s="17">
        <v>8</v>
      </c>
      <c r="O61" s="17">
        <v>11</v>
      </c>
      <c r="P61" s="17">
        <v>9</v>
      </c>
      <c r="Q61" s="17">
        <v>8</v>
      </c>
      <c r="R61" s="17">
        <v>4</v>
      </c>
      <c r="S61" s="17">
        <v>3</v>
      </c>
      <c r="T61" s="17">
        <v>2</v>
      </c>
      <c r="U61" s="17">
        <v>4</v>
      </c>
      <c r="V61" s="17">
        <v>4</v>
      </c>
      <c r="W61" s="17">
        <v>4</v>
      </c>
    </row>
    <row r="62" spans="1:23" x14ac:dyDescent="0.25">
      <c r="A62" s="12">
        <f>COUNTIF($B$3:$B$32,"M")</f>
        <v>6</v>
      </c>
      <c r="B62" s="4" t="s">
        <v>324</v>
      </c>
      <c r="C62" s="4" t="s">
        <v>37</v>
      </c>
      <c r="D62" s="4" t="s">
        <v>330</v>
      </c>
      <c r="E62" s="4"/>
      <c r="F62" s="1">
        <v>558.24085413114244</v>
      </c>
      <c r="G62" s="13">
        <v>442.62113005735546</v>
      </c>
      <c r="H62" s="1">
        <v>462.75275441791973</v>
      </c>
      <c r="I62" s="1">
        <v>558.24085413114244</v>
      </c>
      <c r="J62" s="1">
        <v>442.62113005735546</v>
      </c>
      <c r="K62" s="1">
        <v>462.75275441791973</v>
      </c>
      <c r="L62" s="1">
        <v>3100.3405627034572</v>
      </c>
      <c r="M62" s="1">
        <v>2354.7168644551234</v>
      </c>
      <c r="N62" s="1">
        <v>2398.470293869168</v>
      </c>
      <c r="O62" s="1">
        <v>2371.7132033793214</v>
      </c>
      <c r="P62" s="1">
        <v>2071.2428305689041</v>
      </c>
      <c r="Q62" s="1">
        <v>2035.089391825557</v>
      </c>
      <c r="R62" s="1">
        <v>1500</v>
      </c>
      <c r="S62" s="1">
        <v>1125</v>
      </c>
      <c r="T62" s="1">
        <v>1125</v>
      </c>
      <c r="U62" s="1">
        <v>627.89505503022792</v>
      </c>
      <c r="V62" s="1">
        <v>357.89505503022792</v>
      </c>
      <c r="W62" s="1">
        <v>304.52653852115952</v>
      </c>
    </row>
    <row r="63" spans="1:23" x14ac:dyDescent="0.25">
      <c r="A63" s="4"/>
      <c r="B63" s="4"/>
      <c r="C63" s="4" t="s">
        <v>37</v>
      </c>
      <c r="D63" s="4" t="s">
        <v>329</v>
      </c>
      <c r="E63" s="4"/>
      <c r="F63" s="17">
        <v>5</v>
      </c>
      <c r="G63" s="17">
        <v>5</v>
      </c>
      <c r="H63" s="17">
        <v>4</v>
      </c>
      <c r="I63" s="17">
        <v>5</v>
      </c>
      <c r="J63" s="17">
        <v>5</v>
      </c>
      <c r="K63" s="17">
        <v>4</v>
      </c>
      <c r="L63" s="17">
        <v>5</v>
      </c>
      <c r="M63" s="17">
        <v>5</v>
      </c>
      <c r="N63" s="17">
        <v>4</v>
      </c>
      <c r="O63" s="17">
        <v>4</v>
      </c>
      <c r="P63" s="17">
        <v>4</v>
      </c>
      <c r="Q63" s="17">
        <v>3</v>
      </c>
      <c r="R63" s="17">
        <v>1</v>
      </c>
      <c r="S63" s="17">
        <v>1</v>
      </c>
      <c r="T63" s="17">
        <v>1</v>
      </c>
      <c r="U63" s="17">
        <v>2</v>
      </c>
      <c r="V63" s="17">
        <v>2</v>
      </c>
      <c r="W63" s="17">
        <v>2</v>
      </c>
    </row>
    <row r="64" spans="1:23" x14ac:dyDescent="0.25">
      <c r="A64" s="12">
        <f>COUNTIF($B$3:$B$32,"L")</f>
        <v>7</v>
      </c>
      <c r="B64" s="4" t="s">
        <v>324</v>
      </c>
      <c r="C64" s="4" t="s">
        <v>38</v>
      </c>
      <c r="D64" s="4" t="s">
        <v>330</v>
      </c>
      <c r="E64" s="4"/>
      <c r="F64" s="1">
        <v>678.76169997416423</v>
      </c>
      <c r="G64" s="1">
        <v>554.17708080982277</v>
      </c>
      <c r="H64" s="1">
        <v>462.48998414393122</v>
      </c>
      <c r="I64" s="1">
        <v>678.76169997416423</v>
      </c>
      <c r="J64" s="1">
        <v>554.17708080982277</v>
      </c>
      <c r="K64" s="1">
        <v>462.48998414393122</v>
      </c>
      <c r="L64" s="1">
        <v>4534.5388330749756</v>
      </c>
      <c r="M64" s="1">
        <v>3759.9031414315614</v>
      </c>
      <c r="N64" s="1">
        <v>3205.435869459774</v>
      </c>
      <c r="O64" s="1">
        <v>4534.5388330749756</v>
      </c>
      <c r="P64" s="1">
        <v>3759.9031414315614</v>
      </c>
      <c r="Q64" s="1">
        <v>3205.435869459774</v>
      </c>
      <c r="R64" s="1">
        <v>2781.30375</v>
      </c>
      <c r="S64" s="1">
        <v>1646.1981000000001</v>
      </c>
      <c r="T64" s="1">
        <v>1603.888195</v>
      </c>
      <c r="U64" s="1">
        <v>210.75512647263992</v>
      </c>
      <c r="V64" s="1">
        <v>189.06892509010231</v>
      </c>
      <c r="W64" s="1">
        <v>175.49971317092314</v>
      </c>
    </row>
    <row r="65" spans="1:23" x14ac:dyDescent="0.25">
      <c r="A65" s="4"/>
      <c r="B65" s="4"/>
      <c r="C65" s="4" t="s">
        <v>38</v>
      </c>
      <c r="D65" s="4" t="s">
        <v>329</v>
      </c>
      <c r="E65" s="4"/>
      <c r="F65" s="17">
        <v>6</v>
      </c>
      <c r="G65" s="17">
        <v>6</v>
      </c>
      <c r="H65" s="17">
        <v>6</v>
      </c>
      <c r="I65" s="17">
        <v>6</v>
      </c>
      <c r="J65" s="17">
        <v>6</v>
      </c>
      <c r="K65" s="17">
        <v>6</v>
      </c>
      <c r="L65" s="17">
        <v>6</v>
      </c>
      <c r="M65" s="17">
        <v>6</v>
      </c>
      <c r="N65" s="17">
        <v>6</v>
      </c>
      <c r="O65" s="17">
        <v>6</v>
      </c>
      <c r="P65" s="17">
        <v>6</v>
      </c>
      <c r="Q65" s="17">
        <v>6</v>
      </c>
      <c r="R65" s="17">
        <v>2</v>
      </c>
      <c r="S65" s="17">
        <v>2</v>
      </c>
      <c r="T65" s="17">
        <v>2</v>
      </c>
      <c r="U65" s="17">
        <v>4</v>
      </c>
      <c r="V65" s="17">
        <v>4</v>
      </c>
      <c r="W65" s="17">
        <v>4</v>
      </c>
    </row>
  </sheetData>
  <mergeCells count="6">
    <mergeCell ref="U1:W1"/>
    <mergeCell ref="F1:H1"/>
    <mergeCell ref="I1:K1"/>
    <mergeCell ref="L1:N1"/>
    <mergeCell ref="O1:Q1"/>
    <mergeCell ref="R1:T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41.25"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48.75"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c r="G3" s="1"/>
      <c r="H3" s="1"/>
      <c r="I3" s="1"/>
      <c r="J3" s="1"/>
      <c r="K3" s="1"/>
      <c r="L3" s="1"/>
      <c r="M3" s="1"/>
      <c r="N3" s="1"/>
      <c r="O3" s="1"/>
      <c r="P3" s="1"/>
      <c r="Q3" s="1"/>
      <c r="R3" s="1"/>
      <c r="S3" s="1"/>
      <c r="T3" s="1"/>
      <c r="U3" s="1"/>
      <c r="V3" s="1"/>
      <c r="W3" s="1"/>
    </row>
    <row r="4" spans="1:23" x14ac:dyDescent="0.25">
      <c r="A4" s="4" t="s">
        <v>1</v>
      </c>
      <c r="B4" s="4" t="s">
        <v>36</v>
      </c>
      <c r="C4" s="4" t="s">
        <v>30</v>
      </c>
      <c r="D4" s="4" t="s">
        <v>52</v>
      </c>
      <c r="E4" s="4" t="s">
        <v>38</v>
      </c>
      <c r="F4" s="1">
        <v>600</v>
      </c>
      <c r="G4" s="1">
        <v>600</v>
      </c>
      <c r="H4" s="1">
        <v>420</v>
      </c>
      <c r="I4" s="1">
        <v>546</v>
      </c>
      <c r="J4" s="1">
        <v>546</v>
      </c>
      <c r="K4" s="1">
        <v>382.2</v>
      </c>
      <c r="L4" s="1">
        <v>4833</v>
      </c>
      <c r="M4" s="1">
        <v>4833</v>
      </c>
      <c r="N4" s="1">
        <v>3383.1</v>
      </c>
      <c r="O4" s="1">
        <v>4398.03</v>
      </c>
      <c r="P4" s="1">
        <v>4398.03</v>
      </c>
      <c r="Q4" s="1">
        <v>3078.6210000000001</v>
      </c>
      <c r="R4" s="1">
        <v>1000</v>
      </c>
      <c r="S4" s="1">
        <v>1000</v>
      </c>
      <c r="T4" s="1">
        <v>700</v>
      </c>
      <c r="U4" s="1">
        <v>600</v>
      </c>
      <c r="V4" s="1">
        <v>600</v>
      </c>
      <c r="W4" s="1">
        <v>420</v>
      </c>
    </row>
    <row r="5" spans="1:23" x14ac:dyDescent="0.25">
      <c r="A5" s="4" t="s">
        <v>2</v>
      </c>
      <c r="B5" s="4" t="s">
        <v>38</v>
      </c>
      <c r="C5" s="4" t="s">
        <v>30</v>
      </c>
      <c r="D5" s="4" t="s">
        <v>52</v>
      </c>
      <c r="E5" s="4" t="s">
        <v>38</v>
      </c>
      <c r="F5" s="1">
        <v>450</v>
      </c>
      <c r="G5" s="1">
        <v>409.5</v>
      </c>
      <c r="H5" s="1">
        <v>396</v>
      </c>
      <c r="I5" s="1">
        <v>450</v>
      </c>
      <c r="J5" s="1">
        <v>409.5</v>
      </c>
      <c r="K5" s="1">
        <v>396</v>
      </c>
      <c r="L5" s="1">
        <v>4500</v>
      </c>
      <c r="M5" s="1">
        <v>4095</v>
      </c>
      <c r="N5" s="1">
        <v>3960</v>
      </c>
      <c r="O5" s="1">
        <v>4500</v>
      </c>
      <c r="P5" s="1">
        <v>4095</v>
      </c>
      <c r="Q5" s="1">
        <v>3960</v>
      </c>
      <c r="R5" s="1"/>
      <c r="S5" s="1"/>
      <c r="T5" s="1"/>
      <c r="U5" s="1">
        <v>500</v>
      </c>
      <c r="V5" s="1">
        <v>455</v>
      </c>
      <c r="W5" s="1">
        <v>440</v>
      </c>
    </row>
    <row r="6" spans="1:23" x14ac:dyDescent="0.25">
      <c r="A6" s="4" t="s">
        <v>3</v>
      </c>
      <c r="B6" s="4" t="s">
        <v>36</v>
      </c>
      <c r="C6" s="4" t="s">
        <v>30</v>
      </c>
      <c r="D6" s="4" t="s">
        <v>52</v>
      </c>
      <c r="E6" s="4" t="s">
        <v>36</v>
      </c>
      <c r="F6" s="1">
        <v>800</v>
      </c>
      <c r="G6" s="1"/>
      <c r="H6" s="1"/>
      <c r="I6" s="1">
        <v>900</v>
      </c>
      <c r="J6" s="1"/>
      <c r="K6" s="1"/>
      <c r="L6" s="1">
        <v>5000</v>
      </c>
      <c r="M6" s="1"/>
      <c r="N6" s="1"/>
      <c r="O6" s="1">
        <v>5000</v>
      </c>
      <c r="P6" s="1"/>
      <c r="Q6" s="1"/>
      <c r="R6" s="1"/>
      <c r="S6" s="1"/>
      <c r="T6" s="1"/>
      <c r="U6" s="1"/>
      <c r="V6" s="1"/>
      <c r="W6" s="1"/>
    </row>
    <row r="7" spans="1:23" x14ac:dyDescent="0.25">
      <c r="A7" s="4" t="s">
        <v>4</v>
      </c>
      <c r="B7" s="4" t="s">
        <v>36</v>
      </c>
      <c r="C7" s="4" t="s">
        <v>30</v>
      </c>
      <c r="D7" s="4" t="s">
        <v>52</v>
      </c>
      <c r="E7" s="4" t="s">
        <v>38</v>
      </c>
      <c r="F7" s="13"/>
      <c r="G7" s="1"/>
      <c r="H7" s="1"/>
      <c r="I7" s="1"/>
      <c r="J7" s="1"/>
      <c r="K7" s="1"/>
      <c r="L7" s="1"/>
      <c r="M7" s="1"/>
      <c r="N7" s="1"/>
      <c r="O7" s="1"/>
      <c r="P7" s="1"/>
      <c r="Q7" s="1"/>
      <c r="R7" s="1"/>
      <c r="S7" s="1"/>
      <c r="T7" s="1"/>
      <c r="U7" s="1"/>
      <c r="V7" s="1"/>
      <c r="W7" s="1"/>
    </row>
    <row r="8" spans="1:23" x14ac:dyDescent="0.25">
      <c r="A8" s="4" t="s">
        <v>5</v>
      </c>
      <c r="B8" s="4" t="s">
        <v>37</v>
      </c>
      <c r="C8" s="4" t="s">
        <v>31</v>
      </c>
      <c r="D8" s="4" t="s">
        <v>52</v>
      </c>
      <c r="E8" s="4" t="s">
        <v>37</v>
      </c>
      <c r="F8" s="1">
        <v>350</v>
      </c>
      <c r="G8" s="1">
        <v>350</v>
      </c>
      <c r="H8" s="1">
        <v>350</v>
      </c>
      <c r="I8" s="1">
        <v>350</v>
      </c>
      <c r="J8" s="1">
        <v>350</v>
      </c>
      <c r="K8" s="1">
        <v>350</v>
      </c>
      <c r="L8" s="1">
        <v>2500</v>
      </c>
      <c r="M8" s="1">
        <v>2500</v>
      </c>
      <c r="N8" s="1">
        <v>2500</v>
      </c>
      <c r="O8" s="1">
        <v>2500</v>
      </c>
      <c r="P8" s="1">
        <v>2500</v>
      </c>
      <c r="Q8" s="1">
        <v>2500</v>
      </c>
      <c r="R8" s="13"/>
      <c r="S8" s="13"/>
      <c r="T8" s="13"/>
      <c r="U8" s="13"/>
      <c r="V8" s="13"/>
      <c r="W8" s="13"/>
    </row>
    <row r="9" spans="1:23" x14ac:dyDescent="0.25">
      <c r="A9" s="4" t="s">
        <v>6</v>
      </c>
      <c r="B9" s="4" t="s">
        <v>36</v>
      </c>
      <c r="C9" s="4" t="s">
        <v>31</v>
      </c>
      <c r="D9" s="4" t="s">
        <v>41</v>
      </c>
      <c r="E9" s="4" t="s">
        <v>36</v>
      </c>
      <c r="F9" s="1"/>
      <c r="G9" s="13"/>
      <c r="H9" s="13"/>
      <c r="I9" s="13"/>
      <c r="J9" s="13"/>
      <c r="K9" s="13"/>
      <c r="L9" s="1">
        <v>1200</v>
      </c>
      <c r="M9" s="1">
        <v>1200</v>
      </c>
      <c r="N9" s="1"/>
      <c r="O9" s="1">
        <v>1200</v>
      </c>
      <c r="P9" s="1">
        <v>1200</v>
      </c>
      <c r="Q9" s="1"/>
      <c r="R9" s="1">
        <v>1200</v>
      </c>
      <c r="S9" s="1">
        <v>1200</v>
      </c>
      <c r="T9" s="13"/>
      <c r="U9" s="13"/>
      <c r="V9" s="13"/>
      <c r="W9" s="13"/>
    </row>
    <row r="10" spans="1:23" x14ac:dyDescent="0.25">
      <c r="A10" s="4" t="s">
        <v>7</v>
      </c>
      <c r="B10" s="4" t="s">
        <v>36</v>
      </c>
      <c r="C10" s="4" t="s">
        <v>30</v>
      </c>
      <c r="D10" s="4" t="s">
        <v>42</v>
      </c>
      <c r="E10" s="4" t="s">
        <v>37</v>
      </c>
      <c r="F10" s="1"/>
      <c r="G10" s="1"/>
      <c r="H10" s="1"/>
      <c r="I10" s="1"/>
      <c r="J10" s="1"/>
      <c r="K10" s="1"/>
      <c r="L10" s="1"/>
      <c r="M10" s="1"/>
      <c r="N10" s="1"/>
      <c r="O10" s="1"/>
      <c r="P10" s="1"/>
      <c r="Q10" s="1"/>
      <c r="R10" s="1"/>
      <c r="S10" s="1"/>
      <c r="T10" s="1"/>
      <c r="U10" s="1"/>
      <c r="V10" s="1"/>
      <c r="W10" s="1"/>
    </row>
    <row r="11" spans="1:23" x14ac:dyDescent="0.25">
      <c r="A11" s="4" t="s">
        <v>8</v>
      </c>
      <c r="B11" s="4" t="s">
        <v>36</v>
      </c>
      <c r="C11" s="4" t="s">
        <v>30</v>
      </c>
      <c r="D11" s="4" t="s">
        <v>40</v>
      </c>
      <c r="E11" s="4" t="s">
        <v>36</v>
      </c>
      <c r="F11" s="1">
        <v>1250</v>
      </c>
      <c r="G11" s="1"/>
      <c r="H11" s="1"/>
      <c r="I11" s="1">
        <v>1250</v>
      </c>
      <c r="J11" s="1"/>
      <c r="K11" s="1"/>
      <c r="L11" s="1">
        <v>15000</v>
      </c>
      <c r="M11" s="1"/>
      <c r="N11" s="1"/>
      <c r="O11" s="1">
        <v>15000</v>
      </c>
      <c r="P11" s="1"/>
      <c r="Q11" s="1"/>
      <c r="R11" s="1">
        <v>2500</v>
      </c>
      <c r="S11" s="1"/>
      <c r="T11" s="1"/>
      <c r="U11" s="1"/>
      <c r="V11" s="1"/>
      <c r="W11" s="1"/>
    </row>
    <row r="12" spans="1:23" x14ac:dyDescent="0.25">
      <c r="A12" s="4" t="s">
        <v>9</v>
      </c>
      <c r="B12" s="4" t="s">
        <v>37</v>
      </c>
      <c r="C12" s="4" t="s">
        <v>30</v>
      </c>
      <c r="D12" s="4" t="s">
        <v>52</v>
      </c>
      <c r="E12" s="4" t="s">
        <v>38</v>
      </c>
      <c r="F12" s="1">
        <v>540</v>
      </c>
      <c r="G12" s="1">
        <v>432</v>
      </c>
      <c r="H12" s="1">
        <v>302.39999999999998</v>
      </c>
      <c r="I12" s="1">
        <v>540</v>
      </c>
      <c r="J12" s="1">
        <v>432</v>
      </c>
      <c r="K12" s="1">
        <v>302.39999999999998</v>
      </c>
      <c r="L12" s="1">
        <v>5900</v>
      </c>
      <c r="M12" s="1">
        <v>4650</v>
      </c>
      <c r="N12" s="1">
        <v>3255</v>
      </c>
      <c r="O12" s="1">
        <v>5900</v>
      </c>
      <c r="P12" s="1">
        <v>4650</v>
      </c>
      <c r="Q12" s="1">
        <v>3255</v>
      </c>
      <c r="R12" s="1"/>
      <c r="S12" s="1"/>
      <c r="T12" s="1"/>
      <c r="U12" s="1">
        <v>455</v>
      </c>
      <c r="V12" s="1">
        <v>455</v>
      </c>
      <c r="W12" s="1">
        <v>318.5</v>
      </c>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v>720</v>
      </c>
      <c r="G15" s="1">
        <v>720</v>
      </c>
      <c r="H15" s="1">
        <v>720</v>
      </c>
      <c r="I15" s="1">
        <v>720</v>
      </c>
      <c r="J15" s="1">
        <v>720</v>
      </c>
      <c r="K15" s="1">
        <v>720</v>
      </c>
      <c r="L15" s="1">
        <v>5871</v>
      </c>
      <c r="M15" s="1">
        <v>5578</v>
      </c>
      <c r="N15" s="1">
        <v>5578</v>
      </c>
      <c r="O15" s="1">
        <v>5871</v>
      </c>
      <c r="P15" s="1">
        <v>5578</v>
      </c>
      <c r="Q15" s="1">
        <v>5578</v>
      </c>
      <c r="R15" s="1"/>
      <c r="S15" s="1"/>
      <c r="T15" s="1"/>
      <c r="U15" s="1"/>
      <c r="V15" s="1"/>
      <c r="W15" s="1"/>
    </row>
    <row r="16" spans="1:23" x14ac:dyDescent="0.25">
      <c r="A16" s="4" t="s">
        <v>13</v>
      </c>
      <c r="B16" s="4" t="s">
        <v>36</v>
      </c>
      <c r="C16" s="4" t="s">
        <v>31</v>
      </c>
      <c r="D16" s="4" t="s">
        <v>52</v>
      </c>
      <c r="E16" s="4" t="s">
        <v>37</v>
      </c>
      <c r="F16" s="1"/>
      <c r="G16" s="1"/>
      <c r="H16" s="1"/>
      <c r="I16" s="1"/>
      <c r="J16" s="1"/>
      <c r="K16" s="1"/>
      <c r="L16" s="1"/>
      <c r="M16" s="1"/>
      <c r="N16" s="1"/>
      <c r="O16" s="1"/>
      <c r="P16" s="1"/>
      <c r="Q16" s="1"/>
      <c r="R16" s="1"/>
      <c r="S16" s="1"/>
      <c r="T16" s="1"/>
      <c r="U16" s="1"/>
      <c r="V16" s="1"/>
      <c r="W16" s="1"/>
    </row>
    <row r="17" spans="1:23" x14ac:dyDescent="0.25">
      <c r="A17" s="4" t="s">
        <v>14</v>
      </c>
      <c r="B17" s="4" t="s">
        <v>38</v>
      </c>
      <c r="C17" s="4" t="s">
        <v>32</v>
      </c>
      <c r="D17" s="4" t="s">
        <v>52</v>
      </c>
      <c r="E17" s="4" t="s">
        <v>38</v>
      </c>
      <c r="F17" s="1">
        <v>875</v>
      </c>
      <c r="G17" s="1">
        <v>875</v>
      </c>
      <c r="H17" s="1">
        <v>875</v>
      </c>
      <c r="I17" s="1">
        <v>875</v>
      </c>
      <c r="J17" s="1">
        <v>875</v>
      </c>
      <c r="K17" s="1">
        <v>875</v>
      </c>
      <c r="L17" s="1">
        <v>4850</v>
      </c>
      <c r="M17" s="1">
        <v>4850</v>
      </c>
      <c r="N17" s="1">
        <v>4850</v>
      </c>
      <c r="O17" s="1">
        <v>4850</v>
      </c>
      <c r="P17" s="1">
        <v>4850</v>
      </c>
      <c r="Q17" s="1">
        <v>4850</v>
      </c>
      <c r="R17" s="1"/>
      <c r="S17" s="1"/>
      <c r="T17" s="1"/>
      <c r="U17" s="1">
        <v>175</v>
      </c>
      <c r="V17" s="1">
        <v>175</v>
      </c>
      <c r="W17" s="1">
        <v>175</v>
      </c>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160</v>
      </c>
    </row>
    <row r="19" spans="1:23" x14ac:dyDescent="0.25">
      <c r="A19" s="4" t="s">
        <v>16</v>
      </c>
      <c r="B19" s="4" t="s">
        <v>36</v>
      </c>
      <c r="C19" s="4" t="s">
        <v>31</v>
      </c>
      <c r="D19" s="4" t="s">
        <v>52</v>
      </c>
      <c r="E19" s="4" t="s">
        <v>37</v>
      </c>
      <c r="F19" s="1">
        <v>800</v>
      </c>
      <c r="G19" s="1">
        <v>480</v>
      </c>
      <c r="H19" s="1">
        <v>336</v>
      </c>
      <c r="I19" s="1">
        <v>800</v>
      </c>
      <c r="J19" s="1">
        <v>480</v>
      </c>
      <c r="K19" s="1">
        <v>336</v>
      </c>
      <c r="L19" s="1">
        <v>4500</v>
      </c>
      <c r="M19" s="1">
        <v>2700</v>
      </c>
      <c r="N19" s="1">
        <v>1889.9999999999998</v>
      </c>
      <c r="O19" s="1">
        <v>4500</v>
      </c>
      <c r="P19" s="1">
        <v>2700</v>
      </c>
      <c r="Q19" s="1">
        <v>1889.9999999999998</v>
      </c>
      <c r="R19" s="1"/>
      <c r="S19" s="1"/>
      <c r="T19" s="1"/>
      <c r="U19" s="1"/>
      <c r="V19" s="1"/>
      <c r="W19" s="1"/>
    </row>
    <row r="20" spans="1:23" x14ac:dyDescent="0.25">
      <c r="A20" s="4" t="s">
        <v>17</v>
      </c>
      <c r="B20" s="19" t="s">
        <v>37</v>
      </c>
      <c r="C20" s="4" t="s">
        <v>30</v>
      </c>
      <c r="D20" s="4" t="s">
        <v>40</v>
      </c>
      <c r="E20" s="4" t="s">
        <v>38</v>
      </c>
      <c r="F20" s="1">
        <v>275</v>
      </c>
      <c r="G20" s="1">
        <v>275</v>
      </c>
      <c r="H20" s="1"/>
      <c r="I20" s="1">
        <v>275</v>
      </c>
      <c r="J20" s="1">
        <v>275</v>
      </c>
      <c r="K20" s="1"/>
      <c r="L20" s="1">
        <v>1100</v>
      </c>
      <c r="M20" s="1">
        <v>1100</v>
      </c>
      <c r="N20" s="1"/>
      <c r="O20" s="1">
        <v>1100</v>
      </c>
      <c r="P20" s="1">
        <v>1100</v>
      </c>
      <c r="Q20" s="1"/>
      <c r="R20" s="1"/>
      <c r="S20" s="1"/>
      <c r="T20" s="1"/>
      <c r="U20" s="1"/>
      <c r="V20" s="1"/>
      <c r="W20" s="1"/>
    </row>
    <row r="21" spans="1:23" x14ac:dyDescent="0.25">
      <c r="A21" s="4" t="s">
        <v>18</v>
      </c>
      <c r="B21" s="4" t="s">
        <v>38</v>
      </c>
      <c r="C21" s="4" t="s">
        <v>30</v>
      </c>
      <c r="D21" s="4" t="s">
        <v>52</v>
      </c>
      <c r="E21" s="4" t="s">
        <v>38</v>
      </c>
      <c r="F21" s="1">
        <v>490</v>
      </c>
      <c r="G21" s="1">
        <v>370</v>
      </c>
      <c r="H21" s="1">
        <v>370</v>
      </c>
      <c r="I21" s="1">
        <v>490</v>
      </c>
      <c r="J21" s="1">
        <v>370</v>
      </c>
      <c r="K21" s="1">
        <v>370</v>
      </c>
      <c r="L21" s="1">
        <v>3400</v>
      </c>
      <c r="M21" s="1">
        <v>2550</v>
      </c>
      <c r="N21" s="1">
        <v>2550</v>
      </c>
      <c r="O21" s="1">
        <v>3400</v>
      </c>
      <c r="P21" s="1">
        <v>2550</v>
      </c>
      <c r="Q21" s="1">
        <v>2550</v>
      </c>
      <c r="R21" s="1">
        <v>2000</v>
      </c>
      <c r="S21" s="1">
        <v>1600</v>
      </c>
      <c r="T21" s="1">
        <v>1600</v>
      </c>
      <c r="U21" s="1"/>
      <c r="V21" s="1"/>
      <c r="W21" s="1"/>
    </row>
    <row r="22" spans="1:23" x14ac:dyDescent="0.25">
      <c r="A22" s="4" t="s">
        <v>19</v>
      </c>
      <c r="B22" s="4" t="s">
        <v>36</v>
      </c>
      <c r="C22" s="4" t="s">
        <v>31</v>
      </c>
      <c r="D22" s="4" t="s">
        <v>52</v>
      </c>
      <c r="E22" s="4" t="s">
        <v>36</v>
      </c>
      <c r="F22" s="1">
        <v>220</v>
      </c>
      <c r="G22" s="1">
        <v>220</v>
      </c>
      <c r="H22" s="1">
        <v>220</v>
      </c>
      <c r="I22" s="1">
        <v>176</v>
      </c>
      <c r="J22" s="1">
        <v>176</v>
      </c>
      <c r="K22" s="1">
        <v>176</v>
      </c>
      <c r="L22" s="1"/>
      <c r="M22" s="1"/>
      <c r="N22" s="1"/>
      <c r="O22" s="1"/>
      <c r="P22" s="1"/>
      <c r="Q22" s="1"/>
      <c r="R22" s="1"/>
      <c r="S22" s="1"/>
      <c r="T22" s="1"/>
      <c r="U22" s="1">
        <v>195</v>
      </c>
      <c r="V22" s="1">
        <v>195</v>
      </c>
      <c r="W22" s="1">
        <v>195</v>
      </c>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c r="G24" s="1"/>
      <c r="H24" s="1"/>
      <c r="I24" s="1"/>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v>750</v>
      </c>
      <c r="G25" s="1">
        <v>675</v>
      </c>
      <c r="H25" s="1">
        <v>450</v>
      </c>
      <c r="I25" s="1">
        <v>750</v>
      </c>
      <c r="J25" s="1">
        <v>675</v>
      </c>
      <c r="K25" s="1">
        <v>450</v>
      </c>
      <c r="L25" s="1">
        <v>4650</v>
      </c>
      <c r="M25" s="1">
        <v>3952.5</v>
      </c>
      <c r="N25" s="1">
        <v>3487.5</v>
      </c>
      <c r="O25" s="1">
        <v>4650</v>
      </c>
      <c r="P25" s="1">
        <v>3952.5</v>
      </c>
      <c r="Q25" s="1">
        <v>3487.5</v>
      </c>
      <c r="R25" s="1"/>
      <c r="S25" s="1"/>
      <c r="T25" s="1"/>
      <c r="U25" s="1"/>
      <c r="V25" s="1"/>
      <c r="W25" s="1"/>
    </row>
    <row r="26" spans="1:23" x14ac:dyDescent="0.25">
      <c r="A26" s="4" t="s">
        <v>23</v>
      </c>
      <c r="B26" s="4" t="s">
        <v>36</v>
      </c>
      <c r="C26" s="4" t="s">
        <v>30</v>
      </c>
      <c r="D26" s="4" t="s">
        <v>41</v>
      </c>
      <c r="E26" s="4" t="s">
        <v>36</v>
      </c>
      <c r="F26" s="1"/>
      <c r="G26" s="1"/>
      <c r="H26" s="1"/>
      <c r="I26" s="1"/>
      <c r="J26" s="1"/>
      <c r="K26" s="1"/>
      <c r="L26" s="1"/>
      <c r="M26" s="1"/>
      <c r="N26" s="1"/>
      <c r="O26" s="1"/>
      <c r="P26" s="1"/>
      <c r="Q26" s="1"/>
      <c r="R26" s="1"/>
      <c r="S26" s="1"/>
      <c r="T26" s="1"/>
      <c r="U26" s="1"/>
      <c r="V26" s="1"/>
      <c r="W26" s="1"/>
    </row>
    <row r="27" spans="1:23" x14ac:dyDescent="0.25">
      <c r="A27" s="4" t="s">
        <v>24</v>
      </c>
      <c r="B27" s="4" t="s">
        <v>38</v>
      </c>
      <c r="C27" s="4" t="s">
        <v>32</v>
      </c>
      <c r="D27" s="4" t="s">
        <v>52</v>
      </c>
      <c r="E27" s="4" t="s">
        <v>38</v>
      </c>
      <c r="F27" s="1">
        <v>700</v>
      </c>
      <c r="G27" s="1">
        <v>600</v>
      </c>
      <c r="H27" s="1">
        <v>305</v>
      </c>
      <c r="I27" s="1">
        <v>700</v>
      </c>
      <c r="J27" s="1">
        <v>600</v>
      </c>
      <c r="K27" s="1">
        <v>305</v>
      </c>
      <c r="L27" s="1">
        <v>5000</v>
      </c>
      <c r="M27" s="1">
        <v>4350</v>
      </c>
      <c r="N27" s="1">
        <v>3500</v>
      </c>
      <c r="O27" s="1">
        <v>5000</v>
      </c>
      <c r="P27" s="1">
        <v>4350</v>
      </c>
      <c r="Q27" s="1">
        <v>3500</v>
      </c>
      <c r="R27" s="1"/>
      <c r="S27" s="1"/>
      <c r="T27" s="1"/>
      <c r="U27" s="1"/>
      <c r="V27" s="1"/>
      <c r="W27" s="1"/>
    </row>
    <row r="28" spans="1:23" x14ac:dyDescent="0.25">
      <c r="A28" s="4" t="s">
        <v>25</v>
      </c>
      <c r="B28" s="4" t="s">
        <v>38</v>
      </c>
      <c r="C28" s="4" t="s">
        <v>32</v>
      </c>
      <c r="D28" s="4" t="s">
        <v>41</v>
      </c>
      <c r="E28" s="4" t="s">
        <v>38</v>
      </c>
      <c r="F28" s="1">
        <v>500</v>
      </c>
      <c r="G28" s="1">
        <v>450</v>
      </c>
      <c r="H28" s="1">
        <v>450</v>
      </c>
      <c r="I28" s="1">
        <v>500</v>
      </c>
      <c r="J28" s="1">
        <v>450</v>
      </c>
      <c r="K28" s="1">
        <v>450</v>
      </c>
      <c r="L28" s="1">
        <v>500</v>
      </c>
      <c r="M28" s="1">
        <v>450</v>
      </c>
      <c r="N28" s="1">
        <v>450</v>
      </c>
      <c r="O28" s="1">
        <v>500</v>
      </c>
      <c r="P28" s="1">
        <v>450</v>
      </c>
      <c r="Q28" s="1">
        <v>450</v>
      </c>
      <c r="R28" s="1"/>
      <c r="S28" s="1"/>
      <c r="T28" s="1"/>
      <c r="U28" s="1">
        <v>200</v>
      </c>
      <c r="V28" s="1">
        <v>200</v>
      </c>
      <c r="W28" s="1">
        <v>200</v>
      </c>
    </row>
    <row r="29" spans="1:23" x14ac:dyDescent="0.25">
      <c r="A29" s="4" t="s">
        <v>26</v>
      </c>
      <c r="B29" s="4" t="s">
        <v>37</v>
      </c>
      <c r="C29" s="4" t="s">
        <v>32</v>
      </c>
      <c r="D29" s="4" t="s">
        <v>41</v>
      </c>
      <c r="E29" s="4" t="s">
        <v>36</v>
      </c>
      <c r="F29" s="1"/>
      <c r="G29" s="1"/>
      <c r="H29" s="1"/>
      <c r="I29" s="1"/>
      <c r="J29" s="1"/>
      <c r="K29" s="1"/>
      <c r="L29" s="1"/>
      <c r="M29" s="1"/>
      <c r="N29" s="1"/>
      <c r="O29" s="1"/>
      <c r="P29" s="1"/>
      <c r="Q29" s="1"/>
      <c r="R29" s="1"/>
      <c r="S29" s="1"/>
      <c r="T29" s="1"/>
      <c r="U29" s="1"/>
      <c r="V29" s="1"/>
      <c r="W29" s="1"/>
    </row>
    <row r="30" spans="1:23" x14ac:dyDescent="0.25">
      <c r="A30" s="4" t="s">
        <v>27</v>
      </c>
      <c r="B30" s="4" t="s">
        <v>38</v>
      </c>
      <c r="C30" s="4" t="s">
        <v>32</v>
      </c>
      <c r="D30" s="4" t="s">
        <v>52</v>
      </c>
      <c r="E30" s="4" t="s">
        <v>38</v>
      </c>
      <c r="F30" s="1">
        <v>878.98670000000004</v>
      </c>
      <c r="G30" s="1">
        <v>418.2648333333334</v>
      </c>
      <c r="H30" s="1">
        <v>397.35159166666665</v>
      </c>
      <c r="I30" s="1">
        <v>878.98670000000004</v>
      </c>
      <c r="J30" s="1">
        <v>418.2648333333334</v>
      </c>
      <c r="K30" s="1">
        <v>397.35159166666665</v>
      </c>
      <c r="L30" s="1">
        <v>5271.3980000000001</v>
      </c>
      <c r="M30" s="1">
        <v>2509.5890000000004</v>
      </c>
      <c r="N30" s="1">
        <v>2384.1095500000001</v>
      </c>
      <c r="O30" s="1">
        <v>5271.3980000000001</v>
      </c>
      <c r="P30" s="1">
        <v>2509.5890000000004</v>
      </c>
      <c r="Q30" s="1">
        <v>2384.1095500000001</v>
      </c>
      <c r="R30" s="1">
        <v>3562.6075000000005</v>
      </c>
      <c r="S30" s="1">
        <v>1692.3962000000001</v>
      </c>
      <c r="T30" s="1">
        <v>1607.77639</v>
      </c>
      <c r="U30" s="1">
        <v>264.83100000000002</v>
      </c>
      <c r="V30" s="1">
        <v>198.62325000000001</v>
      </c>
      <c r="W30" s="1">
        <v>188.69208750000001</v>
      </c>
    </row>
    <row r="31" spans="1:23" x14ac:dyDescent="0.25">
      <c r="A31" s="4" t="s">
        <v>28</v>
      </c>
      <c r="B31" s="4" t="s">
        <v>37</v>
      </c>
      <c r="C31" s="4" t="s">
        <v>30</v>
      </c>
      <c r="D31" s="4" t="s">
        <v>52</v>
      </c>
      <c r="E31" s="4" t="s">
        <v>38</v>
      </c>
      <c r="F31" s="1">
        <v>735</v>
      </c>
      <c r="G31" s="1">
        <v>426.30000000000007</v>
      </c>
      <c r="H31" s="1">
        <v>426.30000000000007</v>
      </c>
      <c r="I31" s="1">
        <v>735</v>
      </c>
      <c r="J31" s="1">
        <v>426.30000000000007</v>
      </c>
      <c r="K31" s="1">
        <v>426.30000000000007</v>
      </c>
      <c r="L31" s="1">
        <v>6014.85</v>
      </c>
      <c r="M31" s="1">
        <v>3488.6130000000007</v>
      </c>
      <c r="N31" s="1">
        <v>3488.6130000000007</v>
      </c>
      <c r="O31" s="1"/>
      <c r="P31" s="1"/>
      <c r="Q31" s="1"/>
      <c r="R31" s="1">
        <v>1500</v>
      </c>
      <c r="S31" s="1">
        <v>1125</v>
      </c>
      <c r="T31" s="1">
        <v>1125</v>
      </c>
      <c r="U31" s="1">
        <v>900</v>
      </c>
      <c r="V31" s="1">
        <v>360</v>
      </c>
      <c r="W31" s="1">
        <v>360</v>
      </c>
    </row>
    <row r="32" spans="1:23" x14ac:dyDescent="0.25">
      <c r="A32" s="4" t="s">
        <v>29</v>
      </c>
      <c r="B32" s="4" t="s">
        <v>36</v>
      </c>
      <c r="C32" s="4" t="s">
        <v>31</v>
      </c>
      <c r="D32" s="4" t="s">
        <v>52</v>
      </c>
      <c r="E32" s="4" t="s">
        <v>36</v>
      </c>
      <c r="F32" s="13"/>
      <c r="G32" s="13"/>
      <c r="H32" s="1"/>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674.19933500000002</v>
      </c>
      <c r="G34" s="1">
        <v>544.50360185185173</v>
      </c>
      <c r="H34" s="1">
        <v>488.5618583333333</v>
      </c>
      <c r="I34" s="1">
        <v>663.79933499999993</v>
      </c>
      <c r="J34" s="1">
        <v>527.39249074074064</v>
      </c>
      <c r="K34" s="1">
        <v>471.3971524509804</v>
      </c>
      <c r="L34" s="1">
        <v>4843.7124000000003</v>
      </c>
      <c r="M34" s="1">
        <v>3608.2278888888886</v>
      </c>
      <c r="N34" s="1">
        <v>3487.0451593749999</v>
      </c>
      <c r="O34" s="1">
        <v>4664.4435789473682</v>
      </c>
      <c r="P34" s="1">
        <v>3483.7952352941174</v>
      </c>
      <c r="Q34" s="1">
        <v>3346.6420366666666</v>
      </c>
      <c r="R34" s="1">
        <v>1960.4345833333334</v>
      </c>
      <c r="S34" s="1">
        <v>1323.4792400000001</v>
      </c>
      <c r="T34" s="1">
        <v>1258.1940975</v>
      </c>
      <c r="U34" s="1">
        <v>336.34827272727273</v>
      </c>
      <c r="V34" s="1">
        <v>277.1475681818182</v>
      </c>
      <c r="W34" s="1">
        <v>242.69928068181818</v>
      </c>
    </row>
    <row r="35" spans="1:23" x14ac:dyDescent="0.25">
      <c r="A35" s="4"/>
      <c r="B35" s="4"/>
      <c r="C35" s="4"/>
      <c r="D35" s="20" t="s">
        <v>329</v>
      </c>
      <c r="E35" s="4"/>
      <c r="F35" s="14">
        <v>20</v>
      </c>
      <c r="G35" s="14">
        <v>18</v>
      </c>
      <c r="H35" s="14">
        <v>17</v>
      </c>
      <c r="I35" s="14">
        <v>20</v>
      </c>
      <c r="J35" s="14">
        <v>18</v>
      </c>
      <c r="K35" s="14">
        <v>17</v>
      </c>
      <c r="L35" s="14">
        <v>20</v>
      </c>
      <c r="M35" s="14">
        <v>18</v>
      </c>
      <c r="N35" s="14">
        <v>16</v>
      </c>
      <c r="O35" s="14">
        <v>19</v>
      </c>
      <c r="P35" s="14">
        <v>17</v>
      </c>
      <c r="Q35" s="14">
        <v>15</v>
      </c>
      <c r="R35" s="14">
        <v>6</v>
      </c>
      <c r="S35" s="14">
        <v>5</v>
      </c>
      <c r="T35" s="14">
        <v>4</v>
      </c>
      <c r="U35" s="14">
        <v>11</v>
      </c>
      <c r="V35" s="14">
        <v>11</v>
      </c>
      <c r="W35" s="14">
        <v>11</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786.66666666666663</v>
      </c>
      <c r="G37" s="16">
        <v>636.25</v>
      </c>
      <c r="H37" s="16">
        <v>580</v>
      </c>
      <c r="I37" s="16">
        <v>761</v>
      </c>
      <c r="J37" s="16">
        <v>572.75</v>
      </c>
      <c r="K37" s="16">
        <v>516.5</v>
      </c>
      <c r="L37" s="16">
        <v>6022.333333333333</v>
      </c>
      <c r="M37" s="16">
        <v>3698.4749999999999</v>
      </c>
      <c r="N37" s="16">
        <v>4376.3</v>
      </c>
      <c r="O37" s="16">
        <v>5722.333333333333</v>
      </c>
      <c r="P37" s="16">
        <v>3248.4749999999999</v>
      </c>
      <c r="Q37" s="16">
        <v>3776.2999999999997</v>
      </c>
      <c r="R37" s="16">
        <v>1850</v>
      </c>
      <c r="S37" s="16">
        <v>1200</v>
      </c>
      <c r="T37" s="16"/>
      <c r="U37" s="16">
        <v>151.66666666666666</v>
      </c>
      <c r="V37" s="16">
        <v>151.66666666666666</v>
      </c>
      <c r="W37" s="16">
        <v>151.66666666666666</v>
      </c>
    </row>
    <row r="38" spans="1:23" x14ac:dyDescent="0.25">
      <c r="A38" s="12"/>
      <c r="B38" s="4"/>
      <c r="C38" s="4" t="s">
        <v>36</v>
      </c>
      <c r="D38" s="4" t="s">
        <v>329</v>
      </c>
      <c r="E38" s="4"/>
      <c r="F38" s="17">
        <v>6</v>
      </c>
      <c r="G38" s="17">
        <v>4</v>
      </c>
      <c r="H38" s="17">
        <v>4</v>
      </c>
      <c r="I38" s="17">
        <v>6</v>
      </c>
      <c r="J38" s="17">
        <v>4</v>
      </c>
      <c r="K38" s="17">
        <v>4</v>
      </c>
      <c r="L38" s="17">
        <v>6</v>
      </c>
      <c r="M38" s="17">
        <v>4</v>
      </c>
      <c r="N38" s="17">
        <v>3</v>
      </c>
      <c r="O38" s="17">
        <v>6</v>
      </c>
      <c r="P38" s="17">
        <v>4</v>
      </c>
      <c r="Q38" s="17">
        <v>3</v>
      </c>
      <c r="R38" s="17">
        <v>2</v>
      </c>
      <c r="S38" s="17">
        <v>1</v>
      </c>
      <c r="T38" s="17">
        <v>0</v>
      </c>
      <c r="U38" s="17">
        <v>3</v>
      </c>
      <c r="V38" s="17">
        <v>3</v>
      </c>
      <c r="W38" s="17">
        <v>3</v>
      </c>
    </row>
    <row r="39" spans="1:23" x14ac:dyDescent="0.25">
      <c r="A39" s="12">
        <f>COUNTIF($E$3:$E$32,"M")</f>
        <v>8</v>
      </c>
      <c r="B39" s="4" t="s">
        <v>324</v>
      </c>
      <c r="C39" s="4" t="s">
        <v>37</v>
      </c>
      <c r="D39" s="4" t="s">
        <v>330</v>
      </c>
      <c r="E39" s="4"/>
      <c r="F39" s="1">
        <v>680</v>
      </c>
      <c r="G39" s="1">
        <v>600</v>
      </c>
      <c r="H39" s="1">
        <v>510.875</v>
      </c>
      <c r="I39" s="1">
        <v>680</v>
      </c>
      <c r="J39" s="1">
        <v>600</v>
      </c>
      <c r="K39" s="1">
        <v>510.875</v>
      </c>
      <c r="L39" s="1">
        <v>4842.75</v>
      </c>
      <c r="M39" s="1">
        <v>4319.5</v>
      </c>
      <c r="N39" s="1">
        <v>3710.75</v>
      </c>
      <c r="O39" s="1">
        <v>4842.75</v>
      </c>
      <c r="P39" s="1">
        <v>4319.5</v>
      </c>
      <c r="Q39" s="1">
        <v>3710.75</v>
      </c>
      <c r="R39" s="1"/>
      <c r="S39" s="1"/>
      <c r="T39" s="1"/>
      <c r="U39" s="1">
        <v>150</v>
      </c>
      <c r="V39" s="1">
        <v>150</v>
      </c>
      <c r="W39" s="1">
        <v>112.5</v>
      </c>
    </row>
    <row r="40" spans="1:23" x14ac:dyDescent="0.25">
      <c r="A40" s="12"/>
      <c r="B40" s="4"/>
      <c r="C40" s="4" t="s">
        <v>37</v>
      </c>
      <c r="D40" s="4" t="s">
        <v>329</v>
      </c>
      <c r="E40" s="4"/>
      <c r="F40" s="17">
        <v>4</v>
      </c>
      <c r="G40" s="17">
        <v>4</v>
      </c>
      <c r="H40" s="17">
        <v>4</v>
      </c>
      <c r="I40" s="17">
        <v>4</v>
      </c>
      <c r="J40" s="17">
        <v>4</v>
      </c>
      <c r="K40" s="17">
        <v>4</v>
      </c>
      <c r="L40" s="17">
        <v>4</v>
      </c>
      <c r="M40" s="17">
        <v>4</v>
      </c>
      <c r="N40" s="17">
        <v>4</v>
      </c>
      <c r="O40" s="17">
        <v>4</v>
      </c>
      <c r="P40" s="17">
        <v>4</v>
      </c>
      <c r="Q40" s="17">
        <v>4</v>
      </c>
      <c r="R40" s="17">
        <v>0</v>
      </c>
      <c r="S40" s="17">
        <v>0</v>
      </c>
      <c r="T40" s="17">
        <v>0</v>
      </c>
      <c r="U40" s="17">
        <v>1</v>
      </c>
      <c r="V40" s="17">
        <v>1</v>
      </c>
      <c r="W40" s="17">
        <v>1</v>
      </c>
    </row>
    <row r="41" spans="1:23" x14ac:dyDescent="0.25">
      <c r="A41" s="12">
        <f>COUNTIF($E$3:$E$32,"L")</f>
        <v>11</v>
      </c>
      <c r="B41" s="4" t="s">
        <v>324</v>
      </c>
      <c r="C41" s="4" t="s">
        <v>38</v>
      </c>
      <c r="D41" s="4" t="s">
        <v>330</v>
      </c>
      <c r="E41" s="4"/>
      <c r="F41" s="1">
        <v>604.39867000000004</v>
      </c>
      <c r="G41" s="1">
        <v>485.60648333333336</v>
      </c>
      <c r="H41" s="1">
        <v>438.00573240740744</v>
      </c>
      <c r="I41" s="1">
        <v>598.99867000000006</v>
      </c>
      <c r="J41" s="1">
        <v>480.20648333333338</v>
      </c>
      <c r="K41" s="1">
        <v>433.80573240740739</v>
      </c>
      <c r="L41" s="1">
        <v>4136.9247999999998</v>
      </c>
      <c r="M41" s="1">
        <v>3287.6201999999998</v>
      </c>
      <c r="N41" s="1">
        <v>3091.2025055555555</v>
      </c>
      <c r="O41" s="1">
        <v>3879.9364444444445</v>
      </c>
      <c r="P41" s="1">
        <v>3216.9576666666667</v>
      </c>
      <c r="Q41" s="1">
        <v>3003.46631875</v>
      </c>
      <c r="R41" s="1">
        <v>2015.651875</v>
      </c>
      <c r="S41" s="1">
        <v>1354.34905</v>
      </c>
      <c r="T41" s="1">
        <v>1258.1940975</v>
      </c>
      <c r="U41" s="1">
        <v>442.1187142857143</v>
      </c>
      <c r="V41" s="1">
        <v>349.08903571428573</v>
      </c>
      <c r="W41" s="1">
        <v>300.31315535714288</v>
      </c>
    </row>
    <row r="42" spans="1:23" x14ac:dyDescent="0.25">
      <c r="A42" s="4"/>
      <c r="B42" s="4"/>
      <c r="C42" s="4" t="s">
        <v>38</v>
      </c>
      <c r="D42" s="4" t="s">
        <v>329</v>
      </c>
      <c r="E42" s="4"/>
      <c r="F42" s="17">
        <v>10</v>
      </c>
      <c r="G42" s="17">
        <v>10</v>
      </c>
      <c r="H42" s="17">
        <v>9</v>
      </c>
      <c r="I42" s="17">
        <v>10</v>
      </c>
      <c r="J42" s="17">
        <v>10</v>
      </c>
      <c r="K42" s="17">
        <v>9</v>
      </c>
      <c r="L42" s="17">
        <v>10</v>
      </c>
      <c r="M42" s="17">
        <v>10</v>
      </c>
      <c r="N42" s="17">
        <v>9</v>
      </c>
      <c r="O42" s="17">
        <v>9</v>
      </c>
      <c r="P42" s="17">
        <v>9</v>
      </c>
      <c r="Q42" s="17">
        <v>8</v>
      </c>
      <c r="R42" s="17">
        <v>4</v>
      </c>
      <c r="S42" s="17">
        <v>4</v>
      </c>
      <c r="T42" s="17">
        <v>4</v>
      </c>
      <c r="U42" s="17">
        <v>7</v>
      </c>
      <c r="V42" s="17">
        <v>7</v>
      </c>
      <c r="W42" s="17">
        <v>7</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619.91555833333337</v>
      </c>
      <c r="G44" s="1">
        <v>471.00589393939396</v>
      </c>
      <c r="H44" s="1">
        <v>399.82287196969696</v>
      </c>
      <c r="I44" s="1">
        <v>620.08222499999999</v>
      </c>
      <c r="J44" s="13">
        <v>462.09680303030308</v>
      </c>
      <c r="K44" s="13">
        <v>392.38650833333327</v>
      </c>
      <c r="L44" s="1">
        <v>4706.2952727272723</v>
      </c>
      <c r="M44" s="1">
        <v>3652.6201999999998</v>
      </c>
      <c r="N44" s="1">
        <v>3176.0822550000003</v>
      </c>
      <c r="O44" s="1">
        <v>4531.9427999999998</v>
      </c>
      <c r="P44" s="1">
        <v>3622.5132222222219</v>
      </c>
      <c r="Q44" s="1">
        <v>3107.5256166666668</v>
      </c>
      <c r="R44" s="1">
        <v>2015.651875</v>
      </c>
      <c r="S44" s="1">
        <v>1354.34905</v>
      </c>
      <c r="T44" s="1">
        <v>1258.1940975</v>
      </c>
      <c r="U44" s="1">
        <v>441.40442857142858</v>
      </c>
      <c r="V44" s="1">
        <v>348.37475000000001</v>
      </c>
      <c r="W44" s="1">
        <v>299.59886964285715</v>
      </c>
    </row>
    <row r="45" spans="1:23" x14ac:dyDescent="0.25">
      <c r="A45" s="12"/>
      <c r="B45" s="4"/>
      <c r="C45" s="4" t="s">
        <v>52</v>
      </c>
      <c r="D45" s="4" t="s">
        <v>329</v>
      </c>
      <c r="E45" s="4"/>
      <c r="F45" s="17">
        <v>12</v>
      </c>
      <c r="G45" s="17">
        <v>11</v>
      </c>
      <c r="H45" s="17">
        <v>11</v>
      </c>
      <c r="I45" s="17">
        <v>12</v>
      </c>
      <c r="J45" s="18">
        <v>11</v>
      </c>
      <c r="K45" s="18">
        <v>11</v>
      </c>
      <c r="L45" s="17">
        <v>11</v>
      </c>
      <c r="M45" s="17">
        <v>10</v>
      </c>
      <c r="N45" s="17">
        <v>10</v>
      </c>
      <c r="O45" s="17">
        <v>10</v>
      </c>
      <c r="P45" s="17">
        <v>9</v>
      </c>
      <c r="Q45" s="17">
        <v>9</v>
      </c>
      <c r="R45" s="17">
        <v>4</v>
      </c>
      <c r="S45" s="17">
        <v>4</v>
      </c>
      <c r="T45" s="17">
        <v>4</v>
      </c>
      <c r="U45" s="17">
        <v>7</v>
      </c>
      <c r="V45" s="17">
        <v>7</v>
      </c>
      <c r="W45" s="17">
        <v>7</v>
      </c>
    </row>
    <row r="46" spans="1:23" x14ac:dyDescent="0.25">
      <c r="A46" s="12">
        <f>COUNTIF($D$3:$D$32,"CC")</f>
        <v>5</v>
      </c>
      <c r="B46" s="4" t="s">
        <v>324</v>
      </c>
      <c r="C46" s="4" t="s">
        <v>40</v>
      </c>
      <c r="D46" s="4" t="s">
        <v>330</v>
      </c>
      <c r="E46" s="4"/>
      <c r="F46" s="1">
        <v>795</v>
      </c>
      <c r="G46" s="1">
        <v>650</v>
      </c>
      <c r="H46" s="1">
        <v>700</v>
      </c>
      <c r="I46" s="1">
        <v>753</v>
      </c>
      <c r="J46" s="13">
        <v>597.5</v>
      </c>
      <c r="K46" s="13">
        <v>630</v>
      </c>
      <c r="L46" s="1">
        <v>6206.8</v>
      </c>
      <c r="M46" s="1">
        <v>3673.4749999999999</v>
      </c>
      <c r="N46" s="1">
        <v>4376.3</v>
      </c>
      <c r="O46" s="1">
        <v>5846.8</v>
      </c>
      <c r="P46" s="1">
        <v>3223.4749999999999</v>
      </c>
      <c r="Q46" s="1">
        <v>3776.2999999999997</v>
      </c>
      <c r="R46" s="1">
        <v>2500</v>
      </c>
      <c r="S46" s="1"/>
      <c r="T46" s="1"/>
      <c r="U46" s="1">
        <v>130</v>
      </c>
      <c r="V46" s="1">
        <v>130</v>
      </c>
      <c r="W46" s="1">
        <v>130</v>
      </c>
    </row>
    <row r="47" spans="1:23" x14ac:dyDescent="0.25">
      <c r="A47" s="12"/>
      <c r="B47" s="4"/>
      <c r="C47" s="4" t="s">
        <v>40</v>
      </c>
      <c r="D47" s="4" t="s">
        <v>329</v>
      </c>
      <c r="E47" s="4"/>
      <c r="F47" s="17">
        <v>5</v>
      </c>
      <c r="G47" s="17">
        <v>4</v>
      </c>
      <c r="H47" s="17">
        <v>3</v>
      </c>
      <c r="I47" s="17">
        <v>5</v>
      </c>
      <c r="J47" s="18">
        <v>4</v>
      </c>
      <c r="K47" s="18">
        <v>3</v>
      </c>
      <c r="L47" s="17">
        <v>5</v>
      </c>
      <c r="M47" s="17">
        <v>4</v>
      </c>
      <c r="N47" s="17">
        <v>3</v>
      </c>
      <c r="O47" s="17">
        <v>5</v>
      </c>
      <c r="P47" s="17">
        <v>4</v>
      </c>
      <c r="Q47" s="17">
        <v>3</v>
      </c>
      <c r="R47" s="17">
        <v>1</v>
      </c>
      <c r="S47" s="17">
        <v>0</v>
      </c>
      <c r="T47" s="17">
        <v>0</v>
      </c>
      <c r="U47" s="17">
        <v>2</v>
      </c>
      <c r="V47" s="17">
        <v>2</v>
      </c>
      <c r="W47" s="17">
        <v>2</v>
      </c>
    </row>
    <row r="48" spans="1:23" x14ac:dyDescent="0.25">
      <c r="A48" s="12">
        <f>COUNTIF($D$3:$D$32,"CR")</f>
        <v>5</v>
      </c>
      <c r="B48" s="4" t="s">
        <v>324</v>
      </c>
      <c r="C48" s="4" t="s">
        <v>41</v>
      </c>
      <c r="D48" s="4" t="s">
        <v>330</v>
      </c>
      <c r="E48" s="4"/>
      <c r="F48" s="1">
        <v>675</v>
      </c>
      <c r="G48" s="1">
        <v>650</v>
      </c>
      <c r="H48" s="1">
        <v>543.75</v>
      </c>
      <c r="I48" s="1">
        <v>675</v>
      </c>
      <c r="J48" s="13">
        <v>650</v>
      </c>
      <c r="K48" s="13">
        <v>543.75</v>
      </c>
      <c r="L48" s="1">
        <v>2733.3333333333335</v>
      </c>
      <c r="M48" s="1">
        <v>2716.6666666666665</v>
      </c>
      <c r="N48" s="1">
        <v>2662.5</v>
      </c>
      <c r="O48" s="1">
        <v>2733.3333333333335</v>
      </c>
      <c r="P48" s="1">
        <v>2716.6666666666665</v>
      </c>
      <c r="Q48" s="1">
        <v>2662.5</v>
      </c>
      <c r="R48" s="1">
        <v>1200</v>
      </c>
      <c r="S48" s="1">
        <v>1200</v>
      </c>
      <c r="T48" s="1"/>
      <c r="U48" s="1">
        <v>175</v>
      </c>
      <c r="V48" s="1">
        <v>175</v>
      </c>
      <c r="W48" s="1">
        <v>156.25</v>
      </c>
    </row>
    <row r="49" spans="1:23" x14ac:dyDescent="0.25">
      <c r="A49" s="12"/>
      <c r="B49" s="4"/>
      <c r="C49" s="4" t="s">
        <v>41</v>
      </c>
      <c r="D49" s="4" t="s">
        <v>329</v>
      </c>
      <c r="E49" s="4"/>
      <c r="F49" s="17">
        <v>2</v>
      </c>
      <c r="G49" s="17">
        <v>2</v>
      </c>
      <c r="H49" s="17">
        <v>2</v>
      </c>
      <c r="I49" s="17">
        <v>2</v>
      </c>
      <c r="J49" s="18">
        <v>2</v>
      </c>
      <c r="K49" s="18">
        <v>2</v>
      </c>
      <c r="L49" s="17">
        <v>3</v>
      </c>
      <c r="M49" s="17">
        <v>3</v>
      </c>
      <c r="N49" s="17">
        <v>2</v>
      </c>
      <c r="O49" s="17">
        <v>3</v>
      </c>
      <c r="P49" s="17">
        <v>3</v>
      </c>
      <c r="Q49" s="17">
        <v>2</v>
      </c>
      <c r="R49" s="17">
        <v>1</v>
      </c>
      <c r="S49" s="17">
        <v>1</v>
      </c>
      <c r="T49" s="17">
        <v>0</v>
      </c>
      <c r="U49" s="17">
        <v>2</v>
      </c>
      <c r="V49" s="17">
        <v>2</v>
      </c>
      <c r="W49" s="17">
        <v>2</v>
      </c>
    </row>
    <row r="50" spans="1:23" x14ac:dyDescent="0.25">
      <c r="A50" s="12">
        <f>COUNTIF($D$3:$D$32,"Hybr")</f>
        <v>3</v>
      </c>
      <c r="B50" s="4" t="s">
        <v>324</v>
      </c>
      <c r="C50" s="4" t="s">
        <v>42</v>
      </c>
      <c r="D50" s="4" t="s">
        <v>330</v>
      </c>
      <c r="E50" s="4"/>
      <c r="F50" s="1">
        <v>720</v>
      </c>
      <c r="G50" s="1">
        <v>720</v>
      </c>
      <c r="H50" s="1">
        <v>720</v>
      </c>
      <c r="I50" s="1">
        <v>720</v>
      </c>
      <c r="J50" s="13">
        <v>720</v>
      </c>
      <c r="K50" s="13">
        <v>720</v>
      </c>
      <c r="L50" s="1">
        <v>5871</v>
      </c>
      <c r="M50" s="1">
        <v>5578</v>
      </c>
      <c r="N50" s="1">
        <v>5578</v>
      </c>
      <c r="O50" s="1">
        <v>5871</v>
      </c>
      <c r="P50" s="1">
        <v>5578</v>
      </c>
      <c r="Q50" s="1">
        <v>5578</v>
      </c>
      <c r="R50" s="1"/>
      <c r="S50" s="1"/>
      <c r="T50" s="1"/>
      <c r="U50" s="1"/>
      <c r="V50" s="1"/>
      <c r="W50" s="1"/>
    </row>
    <row r="51" spans="1:23" x14ac:dyDescent="0.25">
      <c r="A51" s="4"/>
      <c r="B51" s="4"/>
      <c r="C51" s="4" t="s">
        <v>42</v>
      </c>
      <c r="D51" s="4" t="s">
        <v>329</v>
      </c>
      <c r="E51" s="4"/>
      <c r="F51" s="17">
        <v>1</v>
      </c>
      <c r="G51" s="17">
        <v>1</v>
      </c>
      <c r="H51" s="17">
        <v>1</v>
      </c>
      <c r="I51" s="17">
        <v>1</v>
      </c>
      <c r="J51" s="18">
        <v>1</v>
      </c>
      <c r="K51" s="18">
        <v>1</v>
      </c>
      <c r="L51" s="17">
        <v>1</v>
      </c>
      <c r="M51" s="17">
        <v>1</v>
      </c>
      <c r="N51" s="17">
        <v>1</v>
      </c>
      <c r="O51" s="17">
        <v>1</v>
      </c>
      <c r="P51" s="17">
        <v>1</v>
      </c>
      <c r="Q51" s="17">
        <v>1</v>
      </c>
      <c r="R51" s="17">
        <v>0</v>
      </c>
      <c r="S51" s="17">
        <v>0</v>
      </c>
      <c r="T51" s="17">
        <v>0</v>
      </c>
      <c r="U51" s="17">
        <v>0</v>
      </c>
      <c r="V51" s="17">
        <v>0</v>
      </c>
      <c r="W51" s="17">
        <v>0</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661</v>
      </c>
      <c r="G53" s="1">
        <v>488.47500000000002</v>
      </c>
      <c r="H53" s="1">
        <v>440.67142857142863</v>
      </c>
      <c r="I53" s="1">
        <v>665.6</v>
      </c>
      <c r="J53" s="1">
        <v>481.72500000000002</v>
      </c>
      <c r="K53" s="1">
        <v>435.2714285714286</v>
      </c>
      <c r="L53" s="1">
        <v>5626.8850000000002</v>
      </c>
      <c r="M53" s="1">
        <v>3780.8891250000001</v>
      </c>
      <c r="N53" s="1">
        <v>3671.7447142857141</v>
      </c>
      <c r="O53" s="1">
        <v>5535.4477777777774</v>
      </c>
      <c r="P53" s="1">
        <v>3760.5042857142857</v>
      </c>
      <c r="Q53" s="1">
        <v>3651.5201666666667</v>
      </c>
      <c r="R53" s="1">
        <v>1750</v>
      </c>
      <c r="S53" s="1">
        <v>1241.6666666666667</v>
      </c>
      <c r="T53" s="1">
        <v>1141.6666666666667</v>
      </c>
      <c r="U53" s="1">
        <v>613.75</v>
      </c>
      <c r="V53" s="1">
        <v>467.5</v>
      </c>
      <c r="W53" s="1">
        <v>384.625</v>
      </c>
    </row>
    <row r="54" spans="1:23" x14ac:dyDescent="0.25">
      <c r="A54" s="4"/>
      <c r="B54" s="4"/>
      <c r="C54" s="4" t="s">
        <v>30</v>
      </c>
      <c r="D54" s="4" t="s">
        <v>329</v>
      </c>
      <c r="E54" s="4"/>
      <c r="F54" s="17">
        <v>10</v>
      </c>
      <c r="G54" s="17">
        <v>8</v>
      </c>
      <c r="H54" s="17">
        <v>7</v>
      </c>
      <c r="I54" s="17">
        <v>10</v>
      </c>
      <c r="J54" s="17">
        <v>8</v>
      </c>
      <c r="K54" s="17">
        <v>7</v>
      </c>
      <c r="L54" s="17">
        <v>10</v>
      </c>
      <c r="M54" s="17">
        <v>8</v>
      </c>
      <c r="N54" s="17">
        <v>7</v>
      </c>
      <c r="O54" s="17">
        <v>9</v>
      </c>
      <c r="P54" s="17">
        <v>7</v>
      </c>
      <c r="Q54" s="17">
        <v>6</v>
      </c>
      <c r="R54" s="17">
        <v>4</v>
      </c>
      <c r="S54" s="17">
        <v>3</v>
      </c>
      <c r="T54" s="17">
        <v>3</v>
      </c>
      <c r="U54" s="17">
        <v>4</v>
      </c>
      <c r="V54" s="17">
        <v>4</v>
      </c>
      <c r="W54" s="17">
        <v>4</v>
      </c>
    </row>
    <row r="55" spans="1:23" x14ac:dyDescent="0.25">
      <c r="A55" s="12">
        <f>COUNTIF($C$3:$C$32,"SaaS")</f>
        <v>8</v>
      </c>
      <c r="B55" s="4" t="s">
        <v>324</v>
      </c>
      <c r="C55" s="4" t="s">
        <v>31</v>
      </c>
      <c r="D55" s="4" t="s">
        <v>330</v>
      </c>
      <c r="E55" s="4"/>
      <c r="F55" s="1">
        <v>517.5</v>
      </c>
      <c r="G55" s="1">
        <v>437.5</v>
      </c>
      <c r="H55" s="1">
        <v>401.5</v>
      </c>
      <c r="I55" s="1">
        <v>454</v>
      </c>
      <c r="J55" s="1">
        <v>374</v>
      </c>
      <c r="K55" s="1">
        <v>338</v>
      </c>
      <c r="L55" s="1">
        <v>3550</v>
      </c>
      <c r="M55" s="1">
        <v>3100</v>
      </c>
      <c r="N55" s="1">
        <v>3463.3333333333335</v>
      </c>
      <c r="O55" s="1">
        <v>3100</v>
      </c>
      <c r="P55" s="1">
        <v>2650</v>
      </c>
      <c r="Q55" s="1">
        <v>2863.3333333333335</v>
      </c>
      <c r="R55" s="1">
        <v>1200</v>
      </c>
      <c r="S55" s="1">
        <v>1200</v>
      </c>
      <c r="T55" s="1"/>
      <c r="U55" s="1">
        <v>147.5</v>
      </c>
      <c r="V55" s="1">
        <v>147.5</v>
      </c>
      <c r="W55" s="1">
        <v>147.5</v>
      </c>
    </row>
    <row r="56" spans="1:23" x14ac:dyDescent="0.25">
      <c r="A56" s="4"/>
      <c r="B56" s="4"/>
      <c r="C56" s="4" t="s">
        <v>31</v>
      </c>
      <c r="D56" s="4" t="s">
        <v>329</v>
      </c>
      <c r="E56" s="4"/>
      <c r="F56" s="17">
        <v>4</v>
      </c>
      <c r="G56" s="17">
        <v>4</v>
      </c>
      <c r="H56" s="17">
        <v>4</v>
      </c>
      <c r="I56" s="17">
        <v>4</v>
      </c>
      <c r="J56" s="17">
        <v>4</v>
      </c>
      <c r="K56" s="17">
        <v>4</v>
      </c>
      <c r="L56" s="17">
        <v>4</v>
      </c>
      <c r="M56" s="17">
        <v>4</v>
      </c>
      <c r="N56" s="17">
        <v>3</v>
      </c>
      <c r="O56" s="17">
        <v>4</v>
      </c>
      <c r="P56" s="17">
        <v>4</v>
      </c>
      <c r="Q56" s="17">
        <v>3</v>
      </c>
      <c r="R56" s="17">
        <v>1</v>
      </c>
      <c r="S56" s="17">
        <v>1</v>
      </c>
      <c r="T56" s="17">
        <v>0</v>
      </c>
      <c r="U56" s="17">
        <v>2</v>
      </c>
      <c r="V56" s="17">
        <v>2</v>
      </c>
      <c r="W56" s="17">
        <v>2</v>
      </c>
    </row>
    <row r="57" spans="1:23" x14ac:dyDescent="0.25">
      <c r="A57" s="12">
        <f>COUNTIF($C$3:$C$32,"HW")</f>
        <v>8</v>
      </c>
      <c r="B57" s="4" t="s">
        <v>324</v>
      </c>
      <c r="C57" s="4" t="s">
        <v>32</v>
      </c>
      <c r="D57" s="4" t="s">
        <v>330</v>
      </c>
      <c r="E57" s="4"/>
      <c r="F57" s="1">
        <v>800.6644500000001</v>
      </c>
      <c r="G57" s="1">
        <v>690.54413888888894</v>
      </c>
      <c r="H57" s="1">
        <v>602.47526527777779</v>
      </c>
      <c r="I57" s="1">
        <v>800.6644500000001</v>
      </c>
      <c r="J57" s="1">
        <v>690.54413888888894</v>
      </c>
      <c r="K57" s="1">
        <v>602.47526527777779</v>
      </c>
      <c r="L57" s="1">
        <v>4400.8996666666671</v>
      </c>
      <c r="M57" s="1">
        <v>3716.8315000000002</v>
      </c>
      <c r="N57" s="1">
        <v>3283.4182583333336</v>
      </c>
      <c r="O57" s="1">
        <v>4400.8996666666671</v>
      </c>
      <c r="P57" s="1">
        <v>3716.8315000000002</v>
      </c>
      <c r="Q57" s="1">
        <v>3283.4182583333336</v>
      </c>
      <c r="R57" s="1">
        <v>3562.6075000000005</v>
      </c>
      <c r="S57" s="1">
        <v>1692.3962000000001</v>
      </c>
      <c r="T57" s="1">
        <v>1607.77639</v>
      </c>
      <c r="U57" s="1">
        <v>189.96620000000001</v>
      </c>
      <c r="V57" s="1">
        <v>176.72465</v>
      </c>
      <c r="W57" s="1">
        <v>167.23841750000003</v>
      </c>
    </row>
    <row r="58" spans="1:23" x14ac:dyDescent="0.25">
      <c r="A58" s="4"/>
      <c r="B58" s="4"/>
      <c r="C58" s="4" t="s">
        <v>32</v>
      </c>
      <c r="D58" s="4" t="s">
        <v>329</v>
      </c>
      <c r="E58" s="4"/>
      <c r="F58" s="17">
        <v>6</v>
      </c>
      <c r="G58" s="17">
        <v>6</v>
      </c>
      <c r="H58" s="17">
        <v>6</v>
      </c>
      <c r="I58" s="17">
        <v>6</v>
      </c>
      <c r="J58" s="17">
        <v>6</v>
      </c>
      <c r="K58" s="17">
        <v>6</v>
      </c>
      <c r="L58" s="17">
        <v>6</v>
      </c>
      <c r="M58" s="17">
        <v>6</v>
      </c>
      <c r="N58" s="17">
        <v>6</v>
      </c>
      <c r="O58" s="17">
        <v>6</v>
      </c>
      <c r="P58" s="17">
        <v>6</v>
      </c>
      <c r="Q58" s="17">
        <v>6</v>
      </c>
      <c r="R58" s="17">
        <v>1</v>
      </c>
      <c r="S58" s="17">
        <v>1</v>
      </c>
      <c r="T58" s="17">
        <v>1</v>
      </c>
      <c r="U58" s="17">
        <v>5</v>
      </c>
      <c r="V58" s="17">
        <v>5</v>
      </c>
      <c r="W58" s="17">
        <v>5</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760</v>
      </c>
      <c r="G60" s="1">
        <v>620.71428571428567</v>
      </c>
      <c r="H60" s="1">
        <v>542.28571428571433</v>
      </c>
      <c r="I60" s="1">
        <v>736.88888888888891</v>
      </c>
      <c r="J60" s="1">
        <v>576.71428571428567</v>
      </c>
      <c r="K60" s="1">
        <v>500.59999999999997</v>
      </c>
      <c r="L60" s="1">
        <v>5704.2222222222226</v>
      </c>
      <c r="M60" s="1">
        <v>3986.4142857142861</v>
      </c>
      <c r="N60" s="1">
        <v>3996.6666666666665</v>
      </c>
      <c r="O60" s="1">
        <v>5455.8922222222218</v>
      </c>
      <c r="P60" s="1">
        <v>3667.1328571428571</v>
      </c>
      <c r="Q60" s="1">
        <v>3645.9201666666668</v>
      </c>
      <c r="R60" s="1">
        <v>1566.6666666666667</v>
      </c>
      <c r="S60" s="1">
        <v>1100</v>
      </c>
      <c r="T60" s="1">
        <v>700</v>
      </c>
      <c r="U60" s="1">
        <v>263.75</v>
      </c>
      <c r="V60" s="1">
        <v>263.75</v>
      </c>
      <c r="W60" s="1">
        <v>218.75</v>
      </c>
    </row>
    <row r="61" spans="1:23" x14ac:dyDescent="0.25">
      <c r="A61" s="4"/>
      <c r="B61" s="4"/>
      <c r="C61" s="4" t="s">
        <v>36</v>
      </c>
      <c r="D61" s="4" t="s">
        <v>329</v>
      </c>
      <c r="E61" s="4"/>
      <c r="F61" s="17">
        <v>9</v>
      </c>
      <c r="G61" s="17">
        <v>7</v>
      </c>
      <c r="H61" s="17">
        <v>7</v>
      </c>
      <c r="I61" s="17">
        <v>9</v>
      </c>
      <c r="J61" s="17">
        <v>7</v>
      </c>
      <c r="K61" s="17">
        <v>7</v>
      </c>
      <c r="L61" s="17">
        <v>9</v>
      </c>
      <c r="M61" s="17">
        <v>7</v>
      </c>
      <c r="N61" s="17">
        <v>6</v>
      </c>
      <c r="O61" s="17">
        <v>9</v>
      </c>
      <c r="P61" s="17">
        <v>7</v>
      </c>
      <c r="Q61" s="17">
        <v>6</v>
      </c>
      <c r="R61" s="17">
        <v>3</v>
      </c>
      <c r="S61" s="17">
        <v>2</v>
      </c>
      <c r="T61" s="17">
        <v>1</v>
      </c>
      <c r="U61" s="17">
        <v>4</v>
      </c>
      <c r="V61" s="17">
        <v>4</v>
      </c>
      <c r="W61" s="17">
        <v>4</v>
      </c>
    </row>
    <row r="62" spans="1:23" x14ac:dyDescent="0.25">
      <c r="A62" s="12">
        <f>COUNTIF($B$3:$B$32,"M")</f>
        <v>6</v>
      </c>
      <c r="B62" s="4" t="s">
        <v>324</v>
      </c>
      <c r="C62" s="4" t="s">
        <v>37</v>
      </c>
      <c r="D62" s="4" t="s">
        <v>330</v>
      </c>
      <c r="E62" s="4"/>
      <c r="F62" s="1">
        <v>475</v>
      </c>
      <c r="G62" s="13">
        <v>370.82500000000005</v>
      </c>
      <c r="H62" s="1">
        <v>359.56666666666666</v>
      </c>
      <c r="I62" s="1">
        <v>475</v>
      </c>
      <c r="J62" s="1">
        <v>370.82500000000005</v>
      </c>
      <c r="K62" s="1">
        <v>359.56666666666666</v>
      </c>
      <c r="L62" s="1">
        <v>3878.7125000000001</v>
      </c>
      <c r="M62" s="1">
        <v>2934.6532500000003</v>
      </c>
      <c r="N62" s="1">
        <v>3081.2043333333336</v>
      </c>
      <c r="O62" s="1">
        <v>3166.6666666666665</v>
      </c>
      <c r="P62" s="1">
        <v>2750</v>
      </c>
      <c r="Q62" s="1">
        <v>2877.5</v>
      </c>
      <c r="R62" s="1">
        <v>1500</v>
      </c>
      <c r="S62" s="1">
        <v>1125</v>
      </c>
      <c r="T62" s="1">
        <v>1125</v>
      </c>
      <c r="U62" s="1">
        <v>677.5</v>
      </c>
      <c r="V62" s="1">
        <v>407.5</v>
      </c>
      <c r="W62" s="1">
        <v>339.25</v>
      </c>
    </row>
    <row r="63" spans="1:23" x14ac:dyDescent="0.25">
      <c r="A63" s="4"/>
      <c r="B63" s="4"/>
      <c r="C63" s="4" t="s">
        <v>37</v>
      </c>
      <c r="D63" s="4" t="s">
        <v>329</v>
      </c>
      <c r="E63" s="4"/>
      <c r="F63" s="17">
        <v>4</v>
      </c>
      <c r="G63" s="17">
        <v>4</v>
      </c>
      <c r="H63" s="17">
        <v>3</v>
      </c>
      <c r="I63" s="17">
        <v>4</v>
      </c>
      <c r="J63" s="17">
        <v>4</v>
      </c>
      <c r="K63" s="17">
        <v>3</v>
      </c>
      <c r="L63" s="17">
        <v>4</v>
      </c>
      <c r="M63" s="17">
        <v>4</v>
      </c>
      <c r="N63" s="17">
        <v>3</v>
      </c>
      <c r="O63" s="17">
        <v>3</v>
      </c>
      <c r="P63" s="17">
        <v>3</v>
      </c>
      <c r="Q63" s="17">
        <v>2</v>
      </c>
      <c r="R63" s="17">
        <v>1</v>
      </c>
      <c r="S63" s="17">
        <v>1</v>
      </c>
      <c r="T63" s="17">
        <v>1</v>
      </c>
      <c r="U63" s="17">
        <v>2</v>
      </c>
      <c r="V63" s="17">
        <v>2</v>
      </c>
      <c r="W63" s="17">
        <v>2</v>
      </c>
    </row>
    <row r="64" spans="1:23" x14ac:dyDescent="0.25">
      <c r="A64" s="12">
        <f>COUNTIF($B$3:$B$32,"L")</f>
        <v>7</v>
      </c>
      <c r="B64" s="4" t="s">
        <v>324</v>
      </c>
      <c r="C64" s="4" t="s">
        <v>38</v>
      </c>
      <c r="D64" s="4" t="s">
        <v>330</v>
      </c>
      <c r="E64" s="4"/>
      <c r="F64" s="1">
        <v>677.7123857142858</v>
      </c>
      <c r="G64" s="1">
        <v>567.53783333333342</v>
      </c>
      <c r="H64" s="1">
        <v>490.12165595238093</v>
      </c>
      <c r="I64" s="1">
        <v>677.7123857142858</v>
      </c>
      <c r="J64" s="1">
        <v>567.53783333333342</v>
      </c>
      <c r="K64" s="1">
        <v>490.12165595238093</v>
      </c>
      <c r="L64" s="1">
        <v>4288.7711428571429</v>
      </c>
      <c r="M64" s="1">
        <v>3614.9412857142856</v>
      </c>
      <c r="N64" s="1">
        <v>3224.1585071428572</v>
      </c>
      <c r="O64" s="1">
        <v>4288.7711428571429</v>
      </c>
      <c r="P64" s="1">
        <v>3614.9412857142856</v>
      </c>
      <c r="Q64" s="1">
        <v>3224.1585071428572</v>
      </c>
      <c r="R64" s="1">
        <v>2781.30375</v>
      </c>
      <c r="S64" s="1">
        <v>1646.1981000000001</v>
      </c>
      <c r="T64" s="1">
        <v>1603.888195</v>
      </c>
      <c r="U64" s="1">
        <v>257.96620000000001</v>
      </c>
      <c r="V64" s="1">
        <v>235.72465000000003</v>
      </c>
      <c r="W64" s="1">
        <v>223.23841750000003</v>
      </c>
    </row>
    <row r="65" spans="1:23" x14ac:dyDescent="0.25">
      <c r="A65" s="4"/>
      <c r="B65" s="4"/>
      <c r="C65" s="4" t="s">
        <v>38</v>
      </c>
      <c r="D65" s="4" t="s">
        <v>329</v>
      </c>
      <c r="E65" s="4"/>
      <c r="F65" s="17">
        <v>7</v>
      </c>
      <c r="G65" s="17">
        <v>7</v>
      </c>
      <c r="H65" s="17">
        <v>7</v>
      </c>
      <c r="I65" s="17">
        <v>7</v>
      </c>
      <c r="J65" s="17">
        <v>7</v>
      </c>
      <c r="K65" s="17">
        <v>7</v>
      </c>
      <c r="L65" s="17">
        <v>7</v>
      </c>
      <c r="M65" s="17">
        <v>7</v>
      </c>
      <c r="N65" s="17">
        <v>7</v>
      </c>
      <c r="O65" s="17">
        <v>7</v>
      </c>
      <c r="P65" s="17">
        <v>7</v>
      </c>
      <c r="Q65" s="17">
        <v>7</v>
      </c>
      <c r="R65" s="17">
        <v>2</v>
      </c>
      <c r="S65" s="17">
        <v>2</v>
      </c>
      <c r="T65" s="17">
        <v>2</v>
      </c>
      <c r="U65" s="17">
        <v>5</v>
      </c>
      <c r="V65" s="17">
        <v>5</v>
      </c>
      <c r="W65" s="17">
        <v>5</v>
      </c>
    </row>
  </sheetData>
  <mergeCells count="6">
    <mergeCell ref="U1:W1"/>
    <mergeCell ref="F1:H1"/>
    <mergeCell ref="I1:K1"/>
    <mergeCell ref="L1:N1"/>
    <mergeCell ref="O1:Q1"/>
    <mergeCell ref="R1:T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36.75"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48.75"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c r="G3" s="1"/>
      <c r="H3" s="1"/>
      <c r="I3" s="1"/>
      <c r="J3" s="1"/>
      <c r="K3" s="1"/>
      <c r="L3" s="1"/>
      <c r="M3" s="1"/>
      <c r="N3" s="1"/>
      <c r="O3" s="1"/>
      <c r="P3" s="1"/>
      <c r="Q3" s="1"/>
      <c r="R3" s="1"/>
      <c r="S3" s="1"/>
      <c r="T3" s="1"/>
      <c r="U3" s="1"/>
      <c r="V3" s="1"/>
      <c r="W3" s="1"/>
    </row>
    <row r="4" spans="1:23" x14ac:dyDescent="0.25">
      <c r="A4" s="4" t="s">
        <v>1</v>
      </c>
      <c r="B4" s="4" t="s">
        <v>36</v>
      </c>
      <c r="C4" s="4" t="s">
        <v>30</v>
      </c>
      <c r="D4" s="4" t="s">
        <v>52</v>
      </c>
      <c r="E4" s="4" t="s">
        <v>38</v>
      </c>
      <c r="F4" s="1">
        <v>714</v>
      </c>
      <c r="G4" s="1">
        <v>714</v>
      </c>
      <c r="H4" s="1">
        <v>499.79999999999995</v>
      </c>
      <c r="I4" s="1">
        <v>649.74</v>
      </c>
      <c r="J4" s="1">
        <v>649.74</v>
      </c>
      <c r="K4" s="1">
        <v>454.81799999999998</v>
      </c>
      <c r="L4" s="1">
        <v>5000</v>
      </c>
      <c r="M4" s="1">
        <v>5000</v>
      </c>
      <c r="N4" s="1">
        <v>3500</v>
      </c>
      <c r="O4" s="1">
        <v>4550</v>
      </c>
      <c r="P4" s="1">
        <v>4550</v>
      </c>
      <c r="Q4" s="1">
        <v>3185</v>
      </c>
      <c r="R4" s="1">
        <v>1250</v>
      </c>
      <c r="S4" s="1">
        <v>1250</v>
      </c>
      <c r="T4" s="1">
        <v>875</v>
      </c>
      <c r="U4" s="1">
        <v>700</v>
      </c>
      <c r="V4" s="1">
        <v>700</v>
      </c>
      <c r="W4" s="1">
        <v>489.99999999999994</v>
      </c>
    </row>
    <row r="5" spans="1:23" x14ac:dyDescent="0.25">
      <c r="A5" s="4" t="s">
        <v>2</v>
      </c>
      <c r="B5" s="4" t="s">
        <v>38</v>
      </c>
      <c r="C5" s="4" t="s">
        <v>30</v>
      </c>
      <c r="D5" s="4" t="s">
        <v>52</v>
      </c>
      <c r="E5" s="4" t="s">
        <v>38</v>
      </c>
      <c r="F5" s="1">
        <v>769.10845646023267</v>
      </c>
      <c r="G5" s="1">
        <v>762.76529393272563</v>
      </c>
      <c r="H5" s="1">
        <v>762.76529393272563</v>
      </c>
      <c r="I5" s="1">
        <v>769.10845646023267</v>
      </c>
      <c r="J5" s="1">
        <v>699.33366865765493</v>
      </c>
      <c r="K5" s="1">
        <v>699.33366865765493</v>
      </c>
      <c r="L5" s="1">
        <v>5772.2779000314376</v>
      </c>
      <c r="M5" s="1">
        <v>5272.7538509902552</v>
      </c>
      <c r="N5" s="1">
        <v>5272.7538509902552</v>
      </c>
      <c r="O5" s="1">
        <v>5772.2779000314376</v>
      </c>
      <c r="P5" s="1">
        <v>5272.7538509902552</v>
      </c>
      <c r="Q5" s="1">
        <v>5272.7538509902552</v>
      </c>
      <c r="R5" s="1">
        <v>1902.9487582521222</v>
      </c>
      <c r="S5" s="1">
        <v>1863.3039924552029</v>
      </c>
      <c r="T5" s="1">
        <v>1863.3039924552029</v>
      </c>
      <c r="U5" s="1">
        <v>634.31625275070735</v>
      </c>
      <c r="V5" s="1">
        <v>570.88462747563665</v>
      </c>
      <c r="W5" s="1">
        <v>570.88462747563665</v>
      </c>
    </row>
    <row r="6" spans="1:23" x14ac:dyDescent="0.25">
      <c r="A6" s="4" t="s">
        <v>3</v>
      </c>
      <c r="B6" s="4" t="s">
        <v>36</v>
      </c>
      <c r="C6" s="4" t="s">
        <v>30</v>
      </c>
      <c r="D6" s="4" t="s">
        <v>52</v>
      </c>
      <c r="E6" s="4" t="s">
        <v>36</v>
      </c>
      <c r="F6" s="1">
        <v>949</v>
      </c>
      <c r="G6" s="1"/>
      <c r="H6" s="1"/>
      <c r="I6" s="1">
        <v>1027.6875196479095</v>
      </c>
      <c r="J6" s="1"/>
      <c r="K6" s="1"/>
      <c r="L6" s="1">
        <v>5531.1846000000005</v>
      </c>
      <c r="M6" s="1"/>
      <c r="N6" s="1"/>
      <c r="O6" s="1">
        <v>5531.1846000000005</v>
      </c>
      <c r="P6" s="1"/>
      <c r="Q6" s="1"/>
      <c r="R6" s="1"/>
      <c r="S6" s="1"/>
      <c r="T6" s="1"/>
      <c r="U6" s="1"/>
      <c r="V6" s="1"/>
      <c r="W6" s="1"/>
    </row>
    <row r="7" spans="1:23" x14ac:dyDescent="0.25">
      <c r="A7" s="4" t="s">
        <v>4</v>
      </c>
      <c r="B7" s="4" t="s">
        <v>36</v>
      </c>
      <c r="C7" s="4" t="s">
        <v>30</v>
      </c>
      <c r="D7" s="4" t="s">
        <v>52</v>
      </c>
      <c r="E7" s="4" t="s">
        <v>38</v>
      </c>
      <c r="F7" s="1">
        <v>832.54008173530349</v>
      </c>
      <c r="G7" s="1">
        <v>792.89531593838421</v>
      </c>
      <c r="H7" s="1">
        <v>634.31625275070735</v>
      </c>
      <c r="I7" s="1">
        <v>832.54008173530349</v>
      </c>
      <c r="J7" s="1">
        <v>792.89531593838421</v>
      </c>
      <c r="K7" s="1">
        <v>634.31625275070735</v>
      </c>
      <c r="L7" s="1">
        <v>12686.325055014147</v>
      </c>
      <c r="M7" s="1">
        <v>12289.877397044957</v>
      </c>
      <c r="N7" s="1">
        <v>9831.9019176359652</v>
      </c>
      <c r="O7" s="1">
        <v>12686.325055014147</v>
      </c>
      <c r="P7" s="1">
        <v>12289.877397044957</v>
      </c>
      <c r="Q7" s="1">
        <v>9831.9019176359652</v>
      </c>
      <c r="R7" s="1"/>
      <c r="S7" s="1"/>
      <c r="T7" s="1"/>
      <c r="U7" s="1"/>
      <c r="V7" s="1"/>
      <c r="W7" s="1"/>
    </row>
    <row r="8" spans="1:23" x14ac:dyDescent="0.25">
      <c r="A8" s="4" t="s">
        <v>5</v>
      </c>
      <c r="B8" s="4" t="s">
        <v>37</v>
      </c>
      <c r="C8" s="4" t="s">
        <v>31</v>
      </c>
      <c r="D8" s="4" t="s">
        <v>52</v>
      </c>
      <c r="E8" s="4" t="s">
        <v>37</v>
      </c>
      <c r="F8" s="1">
        <v>650</v>
      </c>
      <c r="G8" s="1">
        <v>650</v>
      </c>
      <c r="H8" s="1">
        <v>650</v>
      </c>
      <c r="I8" s="1">
        <v>650</v>
      </c>
      <c r="J8" s="1">
        <v>650</v>
      </c>
      <c r="K8" s="1">
        <v>650</v>
      </c>
      <c r="L8" s="1">
        <v>4200</v>
      </c>
      <c r="M8" s="1">
        <v>4200</v>
      </c>
      <c r="N8" s="1">
        <v>4200</v>
      </c>
      <c r="O8" s="1">
        <v>4200</v>
      </c>
      <c r="P8" s="1">
        <v>4200</v>
      </c>
      <c r="Q8" s="1">
        <v>4200</v>
      </c>
      <c r="R8" s="13"/>
      <c r="S8" s="13"/>
      <c r="T8" s="13"/>
      <c r="U8" s="13"/>
      <c r="V8" s="13"/>
      <c r="W8" s="13"/>
    </row>
    <row r="9" spans="1:23" x14ac:dyDescent="0.25">
      <c r="A9" s="4" t="s">
        <v>6</v>
      </c>
      <c r="B9" s="4" t="s">
        <v>36</v>
      </c>
      <c r="C9" s="4" t="s">
        <v>31</v>
      </c>
      <c r="D9" s="4" t="s">
        <v>41</v>
      </c>
      <c r="E9" s="4" t="s">
        <v>36</v>
      </c>
      <c r="F9" s="1"/>
      <c r="G9" s="1"/>
      <c r="H9" s="1"/>
      <c r="I9" s="1"/>
      <c r="J9" s="1"/>
      <c r="K9" s="1"/>
      <c r="L9" s="1"/>
      <c r="M9" s="1"/>
      <c r="N9" s="1"/>
      <c r="O9" s="1">
        <v>1200</v>
      </c>
      <c r="P9" s="1">
        <v>1200</v>
      </c>
      <c r="Q9" s="1"/>
      <c r="R9" s="1">
        <v>1200</v>
      </c>
      <c r="S9" s="1">
        <v>1200</v>
      </c>
      <c r="T9" s="1">
        <v>1200</v>
      </c>
      <c r="U9" s="1"/>
      <c r="V9" s="1"/>
      <c r="W9" s="1"/>
    </row>
    <row r="10" spans="1:23" x14ac:dyDescent="0.25">
      <c r="A10" s="4" t="s">
        <v>7</v>
      </c>
      <c r="B10" s="4" t="s">
        <v>36</v>
      </c>
      <c r="C10" s="4" t="s">
        <v>30</v>
      </c>
      <c r="D10" s="4" t="s">
        <v>42</v>
      </c>
      <c r="E10" s="4" t="s">
        <v>37</v>
      </c>
      <c r="F10" s="1">
        <v>900</v>
      </c>
      <c r="G10" s="1">
        <v>650</v>
      </c>
      <c r="H10" s="1">
        <v>650</v>
      </c>
      <c r="I10" s="1">
        <v>900</v>
      </c>
      <c r="J10" s="1">
        <v>650</v>
      </c>
      <c r="K10" s="1">
        <v>650</v>
      </c>
      <c r="L10" s="1">
        <v>6000</v>
      </c>
      <c r="M10" s="1">
        <v>5000</v>
      </c>
      <c r="N10" s="1">
        <v>5000</v>
      </c>
      <c r="O10" s="1">
        <v>6000</v>
      </c>
      <c r="P10" s="1">
        <v>5000</v>
      </c>
      <c r="Q10" s="1">
        <v>5000</v>
      </c>
      <c r="R10" s="1">
        <v>6000</v>
      </c>
      <c r="S10" s="1">
        <v>5500</v>
      </c>
      <c r="T10" s="1">
        <v>5500</v>
      </c>
      <c r="U10" s="1">
        <v>200</v>
      </c>
      <c r="V10" s="1">
        <v>150</v>
      </c>
      <c r="W10" s="1">
        <v>150</v>
      </c>
    </row>
    <row r="11" spans="1:23" x14ac:dyDescent="0.25">
      <c r="A11" s="4" t="s">
        <v>8</v>
      </c>
      <c r="B11" s="4" t="s">
        <v>36</v>
      </c>
      <c r="C11" s="4" t="s">
        <v>30</v>
      </c>
      <c r="D11" s="4" t="s">
        <v>40</v>
      </c>
      <c r="E11" s="4" t="s">
        <v>36</v>
      </c>
      <c r="F11" s="1">
        <v>515.38195535994976</v>
      </c>
      <c r="G11" s="1"/>
      <c r="H11" s="1"/>
      <c r="I11" s="1">
        <v>515.38195535994976</v>
      </c>
      <c r="J11" s="1"/>
      <c r="K11" s="1"/>
      <c r="L11" s="1">
        <v>15461.458660798493</v>
      </c>
      <c r="M11" s="1"/>
      <c r="N11" s="1"/>
      <c r="O11" s="1">
        <v>15461.458660798493</v>
      </c>
      <c r="P11" s="1"/>
      <c r="Q11" s="1"/>
      <c r="R11" s="1">
        <v>2576.9097767997487</v>
      </c>
      <c r="S11" s="1"/>
      <c r="T11" s="1"/>
      <c r="U11" s="1"/>
      <c r="V11" s="1"/>
      <c r="W11" s="1"/>
    </row>
    <row r="12" spans="1:23" x14ac:dyDescent="0.25">
      <c r="A12" s="4" t="s">
        <v>9</v>
      </c>
      <c r="B12" s="4" t="s">
        <v>37</v>
      </c>
      <c r="C12" s="4" t="s">
        <v>30</v>
      </c>
      <c r="D12" s="4" t="s">
        <v>52</v>
      </c>
      <c r="E12" s="4" t="s">
        <v>38</v>
      </c>
      <c r="F12" s="1">
        <v>837</v>
      </c>
      <c r="G12" s="1">
        <v>753</v>
      </c>
      <c r="H12" s="1">
        <v>527.1</v>
      </c>
      <c r="I12" s="1">
        <v>837</v>
      </c>
      <c r="J12" s="1">
        <v>753</v>
      </c>
      <c r="K12" s="1">
        <v>527.1</v>
      </c>
      <c r="L12" s="1">
        <v>5024</v>
      </c>
      <c r="M12" s="1">
        <v>4521</v>
      </c>
      <c r="N12" s="1">
        <v>3164.7</v>
      </c>
      <c r="O12" s="1">
        <v>5024</v>
      </c>
      <c r="P12" s="1">
        <v>4521</v>
      </c>
      <c r="Q12" s="1">
        <v>3164.7</v>
      </c>
      <c r="R12" s="1"/>
      <c r="S12" s="1"/>
      <c r="T12" s="1"/>
      <c r="U12" s="1"/>
      <c r="V12" s="1"/>
      <c r="W12" s="1"/>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v>713.60578434454578</v>
      </c>
      <c r="G15" s="1">
        <v>707.26262181703873</v>
      </c>
      <c r="H15" s="1">
        <v>707.26262181703873</v>
      </c>
      <c r="I15" s="1">
        <v>713.60578434454578</v>
      </c>
      <c r="J15" s="1">
        <v>707.26262181703873</v>
      </c>
      <c r="K15" s="1">
        <v>707.26262181703873</v>
      </c>
      <c r="L15" s="1">
        <v>6317.7898773970455</v>
      </c>
      <c r="M15" s="1">
        <v>5748.4910405532855</v>
      </c>
      <c r="N15" s="1">
        <v>5748.4910405532855</v>
      </c>
      <c r="O15" s="1">
        <v>6317.7898773970455</v>
      </c>
      <c r="P15" s="1">
        <v>5748.4910405532855</v>
      </c>
      <c r="Q15" s="1">
        <v>5748.4910405532855</v>
      </c>
      <c r="R15" s="1"/>
      <c r="S15" s="1"/>
      <c r="T15" s="1"/>
      <c r="U15" s="1"/>
      <c r="V15" s="1"/>
      <c r="W15" s="1"/>
    </row>
    <row r="16" spans="1:23" x14ac:dyDescent="0.25">
      <c r="A16" s="4" t="s">
        <v>13</v>
      </c>
      <c r="B16" s="4" t="s">
        <v>36</v>
      </c>
      <c r="C16" s="4" t="s">
        <v>31</v>
      </c>
      <c r="D16" s="4" t="s">
        <v>52</v>
      </c>
      <c r="E16" s="4" t="s">
        <v>37</v>
      </c>
      <c r="F16" s="1">
        <v>713.60578434454578</v>
      </c>
      <c r="G16" s="1">
        <v>707.26262181703873</v>
      </c>
      <c r="H16" s="1">
        <v>707.26262181703873</v>
      </c>
      <c r="I16" s="1">
        <v>713.60578434454578</v>
      </c>
      <c r="J16" s="1">
        <v>707.26262181703873</v>
      </c>
      <c r="K16" s="1">
        <v>707.26262181703873</v>
      </c>
      <c r="L16" s="1">
        <v>6317.7898773970455</v>
      </c>
      <c r="M16" s="1">
        <v>5748.4910405532855</v>
      </c>
      <c r="N16" s="1">
        <v>5748.4910405532855</v>
      </c>
      <c r="O16" s="1">
        <v>6317.7898773970455</v>
      </c>
      <c r="P16" s="1">
        <v>5748.4910405532855</v>
      </c>
      <c r="Q16" s="1">
        <v>5748.4910405532855</v>
      </c>
      <c r="R16" s="1"/>
      <c r="S16" s="1"/>
      <c r="T16" s="1"/>
      <c r="U16" s="1"/>
      <c r="V16" s="1"/>
      <c r="W16" s="1"/>
    </row>
    <row r="17" spans="1:23" x14ac:dyDescent="0.25">
      <c r="A17" s="4" t="s">
        <v>14</v>
      </c>
      <c r="B17" s="4" t="s">
        <v>38</v>
      </c>
      <c r="C17" s="4" t="s">
        <v>32</v>
      </c>
      <c r="D17" s="4" t="s">
        <v>52</v>
      </c>
      <c r="E17" s="4" t="s">
        <v>38</v>
      </c>
      <c r="F17" s="1">
        <v>1189.3429739075764</v>
      </c>
      <c r="G17" s="1">
        <v>1189.3429739075764</v>
      </c>
      <c r="H17" s="1">
        <v>1189.3429739075764</v>
      </c>
      <c r="I17" s="1">
        <v>1189.3429739075764</v>
      </c>
      <c r="J17" s="1">
        <v>1189.3429739075764</v>
      </c>
      <c r="K17" s="1">
        <v>1189.3429739075764</v>
      </c>
      <c r="L17" s="1">
        <v>4757.3718956303055</v>
      </c>
      <c r="M17" s="1">
        <v>4757.3718956303055</v>
      </c>
      <c r="N17" s="1">
        <v>4757.3718956303055</v>
      </c>
      <c r="O17" s="1">
        <v>4757.3718956303055</v>
      </c>
      <c r="P17" s="1">
        <v>4757.3718956303055</v>
      </c>
      <c r="Q17" s="1">
        <v>4757.3718956303055</v>
      </c>
      <c r="R17" s="1"/>
      <c r="S17" s="1"/>
      <c r="T17" s="1"/>
      <c r="U17" s="1">
        <v>198.22382898459605</v>
      </c>
      <c r="V17" s="1">
        <v>198.22382898459605</v>
      </c>
      <c r="W17" s="1">
        <v>198.22382898459605</v>
      </c>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160</v>
      </c>
    </row>
    <row r="19" spans="1:23" x14ac:dyDescent="0.25">
      <c r="A19" s="4" t="s">
        <v>16</v>
      </c>
      <c r="B19" s="4" t="s">
        <v>36</v>
      </c>
      <c r="C19" s="4" t="s">
        <v>31</v>
      </c>
      <c r="D19" s="4" t="s">
        <v>52</v>
      </c>
      <c r="E19" s="4" t="s">
        <v>37</v>
      </c>
      <c r="F19" s="1">
        <v>792.89531593838421</v>
      </c>
      <c r="G19" s="1">
        <v>475.73718956303054</v>
      </c>
      <c r="H19" s="1">
        <v>333.01603269412141</v>
      </c>
      <c r="I19" s="1">
        <v>792.89531593838421</v>
      </c>
      <c r="J19" s="1">
        <v>475.73718956303054</v>
      </c>
      <c r="K19" s="1">
        <v>333.01603269412141</v>
      </c>
      <c r="L19" s="1">
        <v>4757.3718956303055</v>
      </c>
      <c r="M19" s="1">
        <v>2854.4231373781831</v>
      </c>
      <c r="N19" s="1">
        <v>1998.0961961647283</v>
      </c>
      <c r="O19" s="1">
        <v>4757.3718956303055</v>
      </c>
      <c r="P19" s="1">
        <v>2854.4231373781831</v>
      </c>
      <c r="Q19" s="1">
        <v>1998.0961961647283</v>
      </c>
      <c r="R19" s="1"/>
      <c r="S19" s="1"/>
      <c r="T19" s="1"/>
      <c r="U19" s="1"/>
      <c r="V19" s="1"/>
      <c r="W19" s="1"/>
    </row>
    <row r="20" spans="1:23" x14ac:dyDescent="0.25">
      <c r="A20" s="4" t="s">
        <v>17</v>
      </c>
      <c r="B20" s="19" t="s">
        <v>37</v>
      </c>
      <c r="C20" s="4" t="s">
        <v>30</v>
      </c>
      <c r="D20" s="4" t="s">
        <v>40</v>
      </c>
      <c r="E20" s="4" t="s">
        <v>38</v>
      </c>
      <c r="F20" s="1">
        <v>475.73718956303054</v>
      </c>
      <c r="G20" s="1">
        <v>475.73718956303054</v>
      </c>
      <c r="H20" s="1"/>
      <c r="I20" s="1">
        <v>475.73718956303054</v>
      </c>
      <c r="J20" s="1">
        <v>475.73718956303054</v>
      </c>
      <c r="K20" s="1"/>
      <c r="L20" s="1">
        <v>1902.9487582521222</v>
      </c>
      <c r="M20" s="1">
        <v>1902.9487582521222</v>
      </c>
      <c r="N20" s="1"/>
      <c r="O20" s="1">
        <v>1902.9487582521222</v>
      </c>
      <c r="P20" s="1">
        <v>1902.9487582521222</v>
      </c>
      <c r="Q20" s="1"/>
      <c r="R20" s="1"/>
      <c r="S20" s="1"/>
      <c r="T20" s="1"/>
      <c r="U20" s="1"/>
      <c r="V20" s="1"/>
      <c r="W20" s="1"/>
    </row>
    <row r="21" spans="1:23" x14ac:dyDescent="0.25">
      <c r="A21" s="4" t="s">
        <v>18</v>
      </c>
      <c r="B21" s="4" t="s">
        <v>38</v>
      </c>
      <c r="C21" s="4" t="s">
        <v>30</v>
      </c>
      <c r="D21" s="4" t="s">
        <v>52</v>
      </c>
      <c r="E21" s="4" t="s">
        <v>38</v>
      </c>
      <c r="F21" s="1">
        <v>475.73718956303054</v>
      </c>
      <c r="G21" s="1">
        <v>356.80289217227289</v>
      </c>
      <c r="H21" s="1">
        <v>356.80289217227289</v>
      </c>
      <c r="I21" s="1">
        <v>475.73718956303054</v>
      </c>
      <c r="J21" s="1">
        <v>356.80289217227289</v>
      </c>
      <c r="K21" s="1">
        <v>356.80289217227289</v>
      </c>
      <c r="L21" s="1">
        <v>2378.6859478151528</v>
      </c>
      <c r="M21" s="1">
        <v>1784.0144608613646</v>
      </c>
      <c r="N21" s="1">
        <v>1784.0144608613646</v>
      </c>
      <c r="O21" s="1">
        <v>2378.6859478151528</v>
      </c>
      <c r="P21" s="1">
        <v>1784.0144608613646</v>
      </c>
      <c r="Q21" s="1">
        <v>1784.0144608613646</v>
      </c>
      <c r="R21" s="1">
        <v>1763.3991826469667</v>
      </c>
      <c r="S21" s="1">
        <v>1427.2115686890916</v>
      </c>
      <c r="T21" s="1">
        <v>1427.2115686890916</v>
      </c>
      <c r="U21" s="1"/>
      <c r="V21" s="1"/>
      <c r="W21" s="1"/>
    </row>
    <row r="22" spans="1:23" x14ac:dyDescent="0.25">
      <c r="A22" s="4" t="s">
        <v>19</v>
      </c>
      <c r="B22" s="4" t="s">
        <v>36</v>
      </c>
      <c r="C22" s="4" t="s">
        <v>31</v>
      </c>
      <c r="D22" s="4" t="s">
        <v>52</v>
      </c>
      <c r="E22" s="4" t="s">
        <v>36</v>
      </c>
      <c r="F22" s="1">
        <v>400</v>
      </c>
      <c r="G22" s="1">
        <v>400</v>
      </c>
      <c r="H22" s="1">
        <v>400</v>
      </c>
      <c r="I22" s="1">
        <v>320</v>
      </c>
      <c r="J22" s="1">
        <v>320</v>
      </c>
      <c r="K22" s="1">
        <v>320</v>
      </c>
      <c r="L22" s="1"/>
      <c r="M22" s="1"/>
      <c r="N22" s="1"/>
      <c r="O22" s="1"/>
      <c r="P22" s="1"/>
      <c r="Q22" s="1"/>
      <c r="R22" s="1"/>
      <c r="S22" s="1"/>
      <c r="T22" s="1"/>
      <c r="U22" s="1"/>
      <c r="V22" s="1"/>
      <c r="W22" s="1"/>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v>880.88888888888891</v>
      </c>
      <c r="G24" s="1"/>
      <c r="H24" s="1"/>
      <c r="I24" s="1">
        <v>880.88888888888891</v>
      </c>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v>792.89531593838421</v>
      </c>
      <c r="G25" s="1">
        <v>792.89531593838421</v>
      </c>
      <c r="H25" s="1">
        <v>475.73718956303054</v>
      </c>
      <c r="I25" s="1">
        <v>792.89531593838421</v>
      </c>
      <c r="J25" s="1">
        <v>792.89531593838421</v>
      </c>
      <c r="K25" s="1">
        <v>475.73718956303054</v>
      </c>
      <c r="L25" s="1">
        <v>4915.9509588179826</v>
      </c>
      <c r="M25" s="1">
        <v>4915.9509588179826</v>
      </c>
      <c r="N25" s="1">
        <v>3686.963219113487</v>
      </c>
      <c r="O25" s="1"/>
      <c r="P25" s="1"/>
      <c r="Q25" s="1"/>
      <c r="R25" s="1"/>
      <c r="S25" s="1"/>
      <c r="T25" s="1"/>
      <c r="U25" s="1"/>
      <c r="V25" s="1"/>
      <c r="W25" s="1"/>
    </row>
    <row r="26" spans="1:23" x14ac:dyDescent="0.25">
      <c r="A26" s="4" t="s">
        <v>23</v>
      </c>
      <c r="B26" s="4" t="s">
        <v>36</v>
      </c>
      <c r="C26" s="4" t="s">
        <v>30</v>
      </c>
      <c r="D26" s="4" t="s">
        <v>41</v>
      </c>
      <c r="E26" s="4" t="s">
        <v>36</v>
      </c>
      <c r="F26" s="1">
        <v>951.47437912606108</v>
      </c>
      <c r="G26" s="1"/>
      <c r="H26" s="1"/>
      <c r="I26" s="1">
        <v>951.47437912606108</v>
      </c>
      <c r="J26" s="1"/>
      <c r="K26" s="1"/>
      <c r="L26" s="1"/>
      <c r="M26" s="1"/>
      <c r="N26" s="1"/>
      <c r="O26" s="1">
        <v>3805.8975165042443</v>
      </c>
      <c r="P26" s="1"/>
      <c r="Q26" s="1"/>
      <c r="R26" s="1">
        <v>3171.5812637535369</v>
      </c>
      <c r="S26" s="1"/>
      <c r="T26" s="1"/>
      <c r="U26" s="1">
        <v>158.57906318767684</v>
      </c>
      <c r="V26" s="1"/>
      <c r="W26" s="1"/>
    </row>
    <row r="27" spans="1:23" x14ac:dyDescent="0.25">
      <c r="A27" s="4" t="s">
        <v>24</v>
      </c>
      <c r="B27" s="4" t="s">
        <v>38</v>
      </c>
      <c r="C27" s="4" t="s">
        <v>32</v>
      </c>
      <c r="D27" s="4" t="s">
        <v>52</v>
      </c>
      <c r="E27" s="4" t="s">
        <v>38</v>
      </c>
      <c r="F27" s="1">
        <v>700</v>
      </c>
      <c r="G27" s="1">
        <v>700</v>
      </c>
      <c r="H27" s="1">
        <v>350</v>
      </c>
      <c r="I27" s="1">
        <v>700</v>
      </c>
      <c r="J27" s="1">
        <v>700</v>
      </c>
      <c r="K27" s="1">
        <v>350</v>
      </c>
      <c r="L27" s="1">
        <v>7000</v>
      </c>
      <c r="M27" s="1">
        <v>6000</v>
      </c>
      <c r="N27" s="1">
        <v>5000</v>
      </c>
      <c r="O27" s="1">
        <v>7000</v>
      </c>
      <c r="P27" s="1">
        <v>6000</v>
      </c>
      <c r="Q27" s="1">
        <v>5000</v>
      </c>
      <c r="R27" s="1"/>
      <c r="S27" s="1"/>
      <c r="T27" s="1"/>
      <c r="U27" s="1"/>
      <c r="V27" s="1"/>
      <c r="W27" s="1"/>
    </row>
    <row r="28" spans="1:23" x14ac:dyDescent="0.25">
      <c r="A28" s="4" t="s">
        <v>25</v>
      </c>
      <c r="B28" s="4" t="s">
        <v>38</v>
      </c>
      <c r="C28" s="4" t="s">
        <v>32</v>
      </c>
      <c r="D28" s="4" t="s">
        <v>41</v>
      </c>
      <c r="E28" s="4" t="s">
        <v>38</v>
      </c>
      <c r="F28" s="1">
        <v>1000</v>
      </c>
      <c r="G28" s="1">
        <v>900</v>
      </c>
      <c r="H28" s="1">
        <v>900</v>
      </c>
      <c r="I28" s="1">
        <v>1000</v>
      </c>
      <c r="J28" s="1">
        <v>900</v>
      </c>
      <c r="K28" s="1">
        <v>900</v>
      </c>
      <c r="L28" s="1">
        <v>1000</v>
      </c>
      <c r="M28" s="1">
        <v>900</v>
      </c>
      <c r="N28" s="1">
        <v>900</v>
      </c>
      <c r="O28" s="1">
        <v>1000</v>
      </c>
      <c r="P28" s="1">
        <v>900</v>
      </c>
      <c r="Q28" s="1">
        <v>900</v>
      </c>
      <c r="R28" s="1"/>
      <c r="S28" s="1"/>
      <c r="T28" s="1"/>
      <c r="U28" s="1">
        <v>200</v>
      </c>
      <c r="V28" s="1">
        <v>200</v>
      </c>
      <c r="W28" s="1">
        <v>200</v>
      </c>
    </row>
    <row r="29" spans="1:23" x14ac:dyDescent="0.25">
      <c r="A29" s="4" t="s">
        <v>26</v>
      </c>
      <c r="B29" s="4" t="s">
        <v>37</v>
      </c>
      <c r="C29" s="4" t="s">
        <v>32</v>
      </c>
      <c r="D29" s="4" t="s">
        <v>41</v>
      </c>
      <c r="E29" s="4" t="s">
        <v>36</v>
      </c>
      <c r="F29" s="1">
        <v>1000</v>
      </c>
      <c r="G29" s="1">
        <v>1000</v>
      </c>
      <c r="H29" s="1">
        <v>1000</v>
      </c>
      <c r="I29" s="1">
        <v>1000</v>
      </c>
      <c r="J29" s="1">
        <v>1000</v>
      </c>
      <c r="K29" s="1">
        <v>1000</v>
      </c>
      <c r="L29" s="1">
        <v>1000</v>
      </c>
      <c r="M29" s="1">
        <v>1000</v>
      </c>
      <c r="N29" s="1">
        <v>1000</v>
      </c>
      <c r="O29" s="1">
        <v>1000</v>
      </c>
      <c r="P29" s="1">
        <v>1000</v>
      </c>
      <c r="Q29" s="1">
        <v>1000</v>
      </c>
      <c r="R29" s="1"/>
      <c r="S29" s="1"/>
      <c r="T29" s="1"/>
      <c r="U29" s="1"/>
      <c r="V29" s="1"/>
      <c r="W29" s="1"/>
    </row>
    <row r="30" spans="1:23" x14ac:dyDescent="0.25">
      <c r="A30" s="4" t="s">
        <v>27</v>
      </c>
      <c r="B30" s="4" t="s">
        <v>38</v>
      </c>
      <c r="C30" s="4" t="s">
        <v>32</v>
      </c>
      <c r="D30" s="4" t="s">
        <v>52</v>
      </c>
      <c r="E30" s="4" t="s">
        <v>38</v>
      </c>
      <c r="F30" s="1">
        <v>878.98670000000004</v>
      </c>
      <c r="G30" s="1">
        <v>641.26935000000003</v>
      </c>
      <c r="H30" s="1">
        <v>609.20588250000003</v>
      </c>
      <c r="I30" s="1">
        <v>878.98670000000004</v>
      </c>
      <c r="J30" s="1">
        <v>641.26935000000003</v>
      </c>
      <c r="K30" s="1">
        <v>609.20588250000003</v>
      </c>
      <c r="L30" s="1">
        <v>5271.3980000000001</v>
      </c>
      <c r="M30" s="1">
        <v>3847.6161000000002</v>
      </c>
      <c r="N30" s="1">
        <v>3655.235295</v>
      </c>
      <c r="O30" s="1">
        <v>5271.3980000000001</v>
      </c>
      <c r="P30" s="1">
        <v>3847.6161000000002</v>
      </c>
      <c r="Q30" s="1">
        <v>3655.235295</v>
      </c>
      <c r="R30" s="1">
        <v>3562.6075000000005</v>
      </c>
      <c r="S30" s="1">
        <v>1720.1404000000002</v>
      </c>
      <c r="T30" s="1">
        <v>1634.13338</v>
      </c>
      <c r="U30" s="1">
        <v>264.83100000000002</v>
      </c>
      <c r="V30" s="1">
        <v>225.10635000000002</v>
      </c>
      <c r="W30" s="1">
        <v>213.8510325</v>
      </c>
    </row>
    <row r="31" spans="1:23" x14ac:dyDescent="0.25">
      <c r="A31" s="4" t="s">
        <v>28</v>
      </c>
      <c r="B31" s="4" t="s">
        <v>37</v>
      </c>
      <c r="C31" s="4" t="s">
        <v>30</v>
      </c>
      <c r="D31" s="4" t="s">
        <v>52</v>
      </c>
      <c r="E31" s="4" t="s">
        <v>38</v>
      </c>
      <c r="F31" s="1">
        <v>803.99585036152166</v>
      </c>
      <c r="G31" s="1">
        <v>691.43643131090857</v>
      </c>
      <c r="H31" s="1">
        <v>632.66433464948136</v>
      </c>
      <c r="I31" s="1">
        <v>803.99585036152166</v>
      </c>
      <c r="J31" s="1">
        <v>691.43643131090857</v>
      </c>
      <c r="K31" s="1">
        <v>632.66433464948136</v>
      </c>
      <c r="L31" s="1">
        <v>7242.8481561773042</v>
      </c>
      <c r="M31" s="1">
        <v>6228.8494143124817</v>
      </c>
      <c r="N31" s="1">
        <v>5699.3972140959204</v>
      </c>
      <c r="O31" s="1"/>
      <c r="P31" s="1"/>
      <c r="Q31" s="1"/>
      <c r="R31" s="1">
        <v>1585.7906318767684</v>
      </c>
      <c r="S31" s="1">
        <v>1189.3429739075764</v>
      </c>
      <c r="T31" s="1">
        <v>1189.3429739075764</v>
      </c>
      <c r="U31" s="1">
        <v>951.47437912606108</v>
      </c>
      <c r="V31" s="1">
        <v>380.58975165042443</v>
      </c>
      <c r="W31" s="1">
        <v>380.58975165042443</v>
      </c>
    </row>
    <row r="32" spans="1:23" x14ac:dyDescent="0.25">
      <c r="A32" s="4" t="s">
        <v>29</v>
      </c>
      <c r="B32" s="4" t="s">
        <v>36</v>
      </c>
      <c r="C32" s="4" t="s">
        <v>31</v>
      </c>
      <c r="D32" s="4" t="s">
        <v>52</v>
      </c>
      <c r="E32" s="4" t="s">
        <v>36</v>
      </c>
      <c r="F32" s="1">
        <v>792.89531593838421</v>
      </c>
      <c r="G32" s="1">
        <v>713.60578434454578</v>
      </c>
      <c r="H32" s="1">
        <v>713.60578434454578</v>
      </c>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788.11448820258659</v>
      </c>
      <c r="G34" s="1">
        <v>720.60926001325822</v>
      </c>
      <c r="H34" s="1">
        <v>653.92644909766102</v>
      </c>
      <c r="I34" s="1">
        <v>777.33166866074487</v>
      </c>
      <c r="J34" s="1">
        <v>701.94161684933272</v>
      </c>
      <c r="K34" s="1">
        <v>632.11249859661541</v>
      </c>
      <c r="L34" s="1">
        <v>5622.6696340417984</v>
      </c>
      <c r="M34" s="1">
        <v>4672.0565740187722</v>
      </c>
      <c r="N34" s="1">
        <v>4273.1908065299303</v>
      </c>
      <c r="O34" s="1">
        <v>5213.8478254117535</v>
      </c>
      <c r="P34" s="1">
        <v>4295.9193840631879</v>
      </c>
      <c r="Q34" s="1">
        <v>4109.0253165216218</v>
      </c>
      <c r="R34" s="1">
        <v>2557.0263459254602</v>
      </c>
      <c r="S34" s="1">
        <v>2021.4284192931245</v>
      </c>
      <c r="T34" s="1">
        <v>1955.5702735788386</v>
      </c>
      <c r="U34" s="1">
        <v>337.94768400445832</v>
      </c>
      <c r="V34" s="1">
        <v>283.48045581106572</v>
      </c>
      <c r="W34" s="1">
        <v>257.60492406106567</v>
      </c>
    </row>
    <row r="35" spans="1:23" x14ac:dyDescent="0.25">
      <c r="A35" s="4"/>
      <c r="B35" s="4"/>
      <c r="C35" s="4"/>
      <c r="D35" s="20" t="s">
        <v>329</v>
      </c>
      <c r="E35" s="4"/>
      <c r="F35" s="14">
        <v>27</v>
      </c>
      <c r="G35" s="14">
        <v>23</v>
      </c>
      <c r="H35" s="14">
        <v>22</v>
      </c>
      <c r="I35" s="14">
        <v>26</v>
      </c>
      <c r="J35" s="14">
        <v>22</v>
      </c>
      <c r="K35" s="14">
        <v>21</v>
      </c>
      <c r="L35" s="14">
        <v>23</v>
      </c>
      <c r="M35" s="14">
        <v>21</v>
      </c>
      <c r="N35" s="14">
        <v>20</v>
      </c>
      <c r="O35" s="14">
        <v>23</v>
      </c>
      <c r="P35" s="14">
        <v>20</v>
      </c>
      <c r="Q35" s="14">
        <v>18</v>
      </c>
      <c r="R35" s="14">
        <v>9</v>
      </c>
      <c r="S35" s="14">
        <v>7</v>
      </c>
      <c r="T35" s="14">
        <v>7</v>
      </c>
      <c r="U35" s="14">
        <v>11</v>
      </c>
      <c r="V35" s="14">
        <v>10</v>
      </c>
      <c r="W35" s="14">
        <v>10</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798.25358552516684</v>
      </c>
      <c r="G37" s="16">
        <v>759.41685004715498</v>
      </c>
      <c r="H37" s="16">
        <v>706.5571623179294</v>
      </c>
      <c r="I37" s="16">
        <v>775.36978432902151</v>
      </c>
      <c r="J37" s="16">
        <v>710.57906318767687</v>
      </c>
      <c r="K37" s="16">
        <v>647.14743791260605</v>
      </c>
      <c r="L37" s="16">
        <v>6198.7657032694124</v>
      </c>
      <c r="M37" s="16">
        <v>3889.3377397044956</v>
      </c>
      <c r="N37" s="16">
        <v>3582.0908047783714</v>
      </c>
      <c r="O37" s="16">
        <v>5068.9343967575342</v>
      </c>
      <c r="P37" s="16">
        <v>2510.35</v>
      </c>
      <c r="Q37" s="16">
        <v>2947.1333333333332</v>
      </c>
      <c r="R37" s="16">
        <v>2316.1636801844284</v>
      </c>
      <c r="S37" s="16">
        <v>1200</v>
      </c>
      <c r="T37" s="16">
        <v>1200</v>
      </c>
      <c r="U37" s="16">
        <v>139.5263543958923</v>
      </c>
      <c r="V37" s="16">
        <v>130</v>
      </c>
      <c r="W37" s="16">
        <v>130</v>
      </c>
    </row>
    <row r="38" spans="1:23" x14ac:dyDescent="0.25">
      <c r="A38" s="12"/>
      <c r="B38" s="4"/>
      <c r="C38" s="4" t="s">
        <v>36</v>
      </c>
      <c r="D38" s="4" t="s">
        <v>329</v>
      </c>
      <c r="E38" s="4"/>
      <c r="F38" s="17">
        <v>10</v>
      </c>
      <c r="G38" s="17">
        <v>6</v>
      </c>
      <c r="H38" s="17">
        <v>6</v>
      </c>
      <c r="I38" s="17">
        <v>9</v>
      </c>
      <c r="J38" s="17">
        <v>5</v>
      </c>
      <c r="K38" s="17">
        <v>5</v>
      </c>
      <c r="L38" s="17">
        <v>6</v>
      </c>
      <c r="M38" s="17">
        <v>4</v>
      </c>
      <c r="N38" s="17">
        <v>4</v>
      </c>
      <c r="O38" s="17">
        <v>7</v>
      </c>
      <c r="P38" s="17">
        <v>4</v>
      </c>
      <c r="Q38" s="17">
        <v>3</v>
      </c>
      <c r="R38" s="17">
        <v>3</v>
      </c>
      <c r="S38" s="17">
        <v>1</v>
      </c>
      <c r="T38" s="17">
        <v>1</v>
      </c>
      <c r="U38" s="17">
        <v>3</v>
      </c>
      <c r="V38" s="17">
        <v>2</v>
      </c>
      <c r="W38" s="17">
        <v>2</v>
      </c>
    </row>
    <row r="39" spans="1:23" x14ac:dyDescent="0.25">
      <c r="A39" s="12">
        <f>COUNTIF($E$3:$E$32,"M")</f>
        <v>8</v>
      </c>
      <c r="B39" s="4" t="s">
        <v>324</v>
      </c>
      <c r="C39" s="4" t="s">
        <v>37</v>
      </c>
      <c r="D39" s="4" t="s">
        <v>330</v>
      </c>
      <c r="E39" s="4"/>
      <c r="F39" s="1">
        <v>770.01781410457932</v>
      </c>
      <c r="G39" s="1">
        <v>673.37707219951801</v>
      </c>
      <c r="H39" s="1">
        <v>614.17354605469984</v>
      </c>
      <c r="I39" s="1">
        <v>770.01781410457932</v>
      </c>
      <c r="J39" s="1">
        <v>673.37707219951801</v>
      </c>
      <c r="K39" s="1">
        <v>614.17354605469984</v>
      </c>
      <c r="L39" s="1">
        <v>5682.1586084040655</v>
      </c>
      <c r="M39" s="1">
        <v>5008.5675364141262</v>
      </c>
      <c r="N39" s="1">
        <v>4595.0130462118841</v>
      </c>
      <c r="O39" s="1">
        <v>5682.1586084040655</v>
      </c>
      <c r="P39" s="1">
        <v>5008.5675364141262</v>
      </c>
      <c r="Q39" s="1">
        <v>4595.0130462118841</v>
      </c>
      <c r="R39" s="1">
        <v>6000</v>
      </c>
      <c r="S39" s="1">
        <v>5500</v>
      </c>
      <c r="T39" s="1">
        <v>5500</v>
      </c>
      <c r="U39" s="1">
        <v>175</v>
      </c>
      <c r="V39" s="1">
        <v>150</v>
      </c>
      <c r="W39" s="1">
        <v>131.25</v>
      </c>
    </row>
    <row r="40" spans="1:23" x14ac:dyDescent="0.25">
      <c r="A40" s="12"/>
      <c r="B40" s="4"/>
      <c r="C40" s="4" t="s">
        <v>37</v>
      </c>
      <c r="D40" s="4" t="s">
        <v>329</v>
      </c>
      <c r="E40" s="4"/>
      <c r="F40" s="17">
        <v>6</v>
      </c>
      <c r="G40" s="17">
        <v>6</v>
      </c>
      <c r="H40" s="17">
        <v>6</v>
      </c>
      <c r="I40" s="17">
        <v>6</v>
      </c>
      <c r="J40" s="17">
        <v>6</v>
      </c>
      <c r="K40" s="17">
        <v>6</v>
      </c>
      <c r="L40" s="17">
        <v>6</v>
      </c>
      <c r="M40" s="17">
        <v>6</v>
      </c>
      <c r="N40" s="17">
        <v>6</v>
      </c>
      <c r="O40" s="17">
        <v>6</v>
      </c>
      <c r="P40" s="17">
        <v>6</v>
      </c>
      <c r="Q40" s="17">
        <v>6</v>
      </c>
      <c r="R40" s="17">
        <v>1</v>
      </c>
      <c r="S40" s="17">
        <v>1</v>
      </c>
      <c r="T40" s="17">
        <v>1</v>
      </c>
      <c r="U40" s="17">
        <v>2</v>
      </c>
      <c r="V40" s="17">
        <v>2</v>
      </c>
      <c r="W40" s="17">
        <v>2</v>
      </c>
    </row>
    <row r="41" spans="1:23" x14ac:dyDescent="0.25">
      <c r="A41" s="12">
        <f>COUNTIF($E$3:$E$32,"L")</f>
        <v>11</v>
      </c>
      <c r="B41" s="4" t="s">
        <v>324</v>
      </c>
      <c r="C41" s="4" t="s">
        <v>38</v>
      </c>
      <c r="D41" s="4" t="s">
        <v>330</v>
      </c>
      <c r="E41" s="4"/>
      <c r="F41" s="1">
        <v>788.76804014460868</v>
      </c>
      <c r="G41" s="1">
        <v>725.20449516589986</v>
      </c>
      <c r="H41" s="1">
        <v>646.19976299127643</v>
      </c>
      <c r="I41" s="1">
        <v>782.92622196279046</v>
      </c>
      <c r="J41" s="1">
        <v>713.59616559543895</v>
      </c>
      <c r="K41" s="1">
        <v>635.35840046376939</v>
      </c>
      <c r="L41" s="1">
        <v>5275.98688299277</v>
      </c>
      <c r="M41" s="1">
        <v>4773.1301706446811</v>
      </c>
      <c r="N41" s="1">
        <v>4356.5374634213813</v>
      </c>
      <c r="O41" s="1">
        <v>5034.3007556743169</v>
      </c>
      <c r="P41" s="1">
        <v>4582.5582462779003</v>
      </c>
      <c r="Q41" s="1">
        <v>4172.3308244575428</v>
      </c>
      <c r="R41" s="1">
        <v>2012.9492145551717</v>
      </c>
      <c r="S41" s="1">
        <v>1489.9997870103743</v>
      </c>
      <c r="T41" s="1">
        <v>1397.7983830103744</v>
      </c>
      <c r="U41" s="1">
        <v>491.47424347689412</v>
      </c>
      <c r="V41" s="1">
        <v>379.13409301844285</v>
      </c>
      <c r="W41" s="1">
        <v>342.25820676844279</v>
      </c>
    </row>
    <row r="42" spans="1:23" x14ac:dyDescent="0.25">
      <c r="A42" s="4"/>
      <c r="B42" s="4"/>
      <c r="C42" s="4" t="s">
        <v>38</v>
      </c>
      <c r="D42" s="4" t="s">
        <v>329</v>
      </c>
      <c r="E42" s="4"/>
      <c r="F42" s="17">
        <v>11</v>
      </c>
      <c r="G42" s="17">
        <v>11</v>
      </c>
      <c r="H42" s="17">
        <v>10</v>
      </c>
      <c r="I42" s="17">
        <v>11</v>
      </c>
      <c r="J42" s="17">
        <v>11</v>
      </c>
      <c r="K42" s="17">
        <v>10</v>
      </c>
      <c r="L42" s="17">
        <v>11</v>
      </c>
      <c r="M42" s="17">
        <v>11</v>
      </c>
      <c r="N42" s="17">
        <v>10</v>
      </c>
      <c r="O42" s="17">
        <v>10</v>
      </c>
      <c r="P42" s="17">
        <v>10</v>
      </c>
      <c r="Q42" s="17">
        <v>9</v>
      </c>
      <c r="R42" s="17">
        <v>5</v>
      </c>
      <c r="S42" s="17">
        <v>5</v>
      </c>
      <c r="T42" s="17">
        <v>5</v>
      </c>
      <c r="U42" s="17">
        <v>6</v>
      </c>
      <c r="V42" s="17">
        <v>6</v>
      </c>
      <c r="W42" s="17">
        <v>6</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773.74978482111669</v>
      </c>
      <c r="G44" s="1">
        <v>682.00841807046311</v>
      </c>
      <c r="H44" s="1">
        <v>597.56300491203353</v>
      </c>
      <c r="I44" s="1">
        <v>768.10191738982621</v>
      </c>
      <c r="J44" s="13">
        <v>663.60157256668208</v>
      </c>
      <c r="K44" s="13">
        <v>574.14328147298863</v>
      </c>
      <c r="L44" s="1">
        <v>5841.4810252073612</v>
      </c>
      <c r="M44" s="1">
        <v>5208.6997747309024</v>
      </c>
      <c r="N44" s="1">
        <v>4550.996822577652</v>
      </c>
      <c r="O44" s="1">
        <v>5687.200430959866</v>
      </c>
      <c r="P44" s="1">
        <v>5075.0498074962134</v>
      </c>
      <c r="Q44" s="1">
        <v>4417.960423348718</v>
      </c>
      <c r="R44" s="1">
        <v>2012.9492145551717</v>
      </c>
      <c r="S44" s="1">
        <v>1489.9997870103743</v>
      </c>
      <c r="T44" s="1">
        <v>1397.7983830103744</v>
      </c>
      <c r="U44" s="1">
        <v>549.76909217227296</v>
      </c>
      <c r="V44" s="1">
        <v>414.96091162213145</v>
      </c>
      <c r="W44" s="1">
        <v>370.7098481221314</v>
      </c>
    </row>
    <row r="45" spans="1:23" x14ac:dyDescent="0.25">
      <c r="A45" s="12"/>
      <c r="B45" s="4"/>
      <c r="C45" s="4" t="s">
        <v>52</v>
      </c>
      <c r="D45" s="4" t="s">
        <v>329</v>
      </c>
      <c r="E45" s="4"/>
      <c r="F45" s="17">
        <v>16</v>
      </c>
      <c r="G45" s="17">
        <v>14</v>
      </c>
      <c r="H45" s="17">
        <v>14</v>
      </c>
      <c r="I45" s="17">
        <v>15</v>
      </c>
      <c r="J45" s="18">
        <v>13</v>
      </c>
      <c r="K45" s="18">
        <v>13</v>
      </c>
      <c r="L45" s="17">
        <v>13</v>
      </c>
      <c r="M45" s="17">
        <v>12</v>
      </c>
      <c r="N45" s="17">
        <v>12</v>
      </c>
      <c r="O45" s="17">
        <v>12</v>
      </c>
      <c r="P45" s="17">
        <v>11</v>
      </c>
      <c r="Q45" s="17">
        <v>11</v>
      </c>
      <c r="R45" s="17">
        <v>5</v>
      </c>
      <c r="S45" s="17">
        <v>5</v>
      </c>
      <c r="T45" s="17">
        <v>5</v>
      </c>
      <c r="U45" s="17">
        <v>5</v>
      </c>
      <c r="V45" s="17">
        <v>5</v>
      </c>
      <c r="W45" s="17">
        <v>5</v>
      </c>
    </row>
    <row r="46" spans="1:23" x14ac:dyDescent="0.25">
      <c r="A46" s="12">
        <f>COUNTIF($D$3:$D$32,"CC")</f>
        <v>5</v>
      </c>
      <c r="B46" s="4" t="s">
        <v>324</v>
      </c>
      <c r="C46" s="4" t="s">
        <v>40</v>
      </c>
      <c r="D46" s="4" t="s">
        <v>330</v>
      </c>
      <c r="E46" s="4"/>
      <c r="F46" s="1">
        <v>696.80289217227278</v>
      </c>
      <c r="G46" s="1">
        <v>729.65812637535362</v>
      </c>
      <c r="H46" s="1">
        <v>708.57906318767675</v>
      </c>
      <c r="I46" s="1">
        <v>654.80289217227278</v>
      </c>
      <c r="J46" s="13">
        <v>677.15812637535373</v>
      </c>
      <c r="K46" s="13">
        <v>638.57906318767687</v>
      </c>
      <c r="L46" s="1">
        <v>6512.8716755737196</v>
      </c>
      <c r="M46" s="1">
        <v>4115.0749292675264</v>
      </c>
      <c r="N46" s="1">
        <v>4442.7877397044949</v>
      </c>
      <c r="O46" s="1">
        <v>6462.1018547626536</v>
      </c>
      <c r="P46" s="1">
        <v>3248.1162527507072</v>
      </c>
      <c r="Q46" s="1">
        <v>3920.7</v>
      </c>
      <c r="R46" s="1">
        <v>2576.9097767997487</v>
      </c>
      <c r="S46" s="1"/>
      <c r="T46" s="1"/>
      <c r="U46" s="1">
        <v>130</v>
      </c>
      <c r="V46" s="1">
        <v>130</v>
      </c>
      <c r="W46" s="1">
        <v>130</v>
      </c>
    </row>
    <row r="47" spans="1:23" x14ac:dyDescent="0.25">
      <c r="A47" s="12"/>
      <c r="B47" s="4"/>
      <c r="C47" s="4" t="s">
        <v>40</v>
      </c>
      <c r="D47" s="4" t="s">
        <v>329</v>
      </c>
      <c r="E47" s="4"/>
      <c r="F47" s="17">
        <v>5</v>
      </c>
      <c r="G47" s="17">
        <v>4</v>
      </c>
      <c r="H47" s="17">
        <v>3</v>
      </c>
      <c r="I47" s="17">
        <v>5</v>
      </c>
      <c r="J47" s="18">
        <v>4</v>
      </c>
      <c r="K47" s="18">
        <v>3</v>
      </c>
      <c r="L47" s="17">
        <v>5</v>
      </c>
      <c r="M47" s="17">
        <v>4</v>
      </c>
      <c r="N47" s="17">
        <v>3</v>
      </c>
      <c r="O47" s="17">
        <v>4</v>
      </c>
      <c r="P47" s="17">
        <v>3</v>
      </c>
      <c r="Q47" s="17">
        <v>2</v>
      </c>
      <c r="R47" s="17">
        <v>1</v>
      </c>
      <c r="S47" s="17">
        <v>0</v>
      </c>
      <c r="T47" s="17">
        <v>0</v>
      </c>
      <c r="U47" s="17">
        <v>2</v>
      </c>
      <c r="V47" s="17">
        <v>2</v>
      </c>
      <c r="W47" s="17">
        <v>2</v>
      </c>
    </row>
    <row r="48" spans="1:23" x14ac:dyDescent="0.25">
      <c r="A48" s="12">
        <f>COUNTIF($D$3:$D$32,"CR")</f>
        <v>5</v>
      </c>
      <c r="B48" s="4" t="s">
        <v>324</v>
      </c>
      <c r="C48" s="4" t="s">
        <v>41</v>
      </c>
      <c r="D48" s="4" t="s">
        <v>330</v>
      </c>
      <c r="E48" s="4"/>
      <c r="F48" s="1">
        <v>950.3685947815153</v>
      </c>
      <c r="G48" s="1">
        <v>916.66666666666663</v>
      </c>
      <c r="H48" s="1">
        <v>845.83333333333337</v>
      </c>
      <c r="I48" s="1">
        <v>950.3685947815153</v>
      </c>
      <c r="J48" s="13">
        <v>916.66666666666663</v>
      </c>
      <c r="K48" s="13">
        <v>845.83333333333337</v>
      </c>
      <c r="L48" s="1">
        <v>2833.3333333333335</v>
      </c>
      <c r="M48" s="1">
        <v>2800</v>
      </c>
      <c r="N48" s="1">
        <v>2258.3333333333335</v>
      </c>
      <c r="O48" s="1">
        <v>2701.1795033008489</v>
      </c>
      <c r="P48" s="1">
        <v>2400</v>
      </c>
      <c r="Q48" s="1">
        <v>2258.3333333333335</v>
      </c>
      <c r="R48" s="1">
        <v>2185.7906318767682</v>
      </c>
      <c r="S48" s="1">
        <v>1200</v>
      </c>
      <c r="T48" s="1">
        <v>1200</v>
      </c>
      <c r="U48" s="1">
        <v>169.5263543958923</v>
      </c>
      <c r="V48" s="1">
        <v>175</v>
      </c>
      <c r="W48" s="1">
        <v>156.25</v>
      </c>
    </row>
    <row r="49" spans="1:23" x14ac:dyDescent="0.25">
      <c r="A49" s="12"/>
      <c r="B49" s="4"/>
      <c r="C49" s="4" t="s">
        <v>41</v>
      </c>
      <c r="D49" s="4" t="s">
        <v>329</v>
      </c>
      <c r="E49" s="4"/>
      <c r="F49" s="17">
        <v>4</v>
      </c>
      <c r="G49" s="17">
        <v>3</v>
      </c>
      <c r="H49" s="17">
        <v>3</v>
      </c>
      <c r="I49" s="17">
        <v>4</v>
      </c>
      <c r="J49" s="18">
        <v>3</v>
      </c>
      <c r="K49" s="18">
        <v>3</v>
      </c>
      <c r="L49" s="17">
        <v>3</v>
      </c>
      <c r="M49" s="17">
        <v>3</v>
      </c>
      <c r="N49" s="17">
        <v>3</v>
      </c>
      <c r="O49" s="17">
        <v>5</v>
      </c>
      <c r="P49" s="17">
        <v>4</v>
      </c>
      <c r="Q49" s="17">
        <v>3</v>
      </c>
      <c r="R49" s="17">
        <v>2</v>
      </c>
      <c r="S49" s="17">
        <v>1</v>
      </c>
      <c r="T49" s="17">
        <v>1</v>
      </c>
      <c r="U49" s="17">
        <v>3</v>
      </c>
      <c r="V49" s="17">
        <v>2</v>
      </c>
      <c r="W49" s="17">
        <v>2</v>
      </c>
    </row>
    <row r="50" spans="1:23" x14ac:dyDescent="0.25">
      <c r="A50" s="12">
        <f>COUNTIF($D$3:$D$32,"Hybr")</f>
        <v>3</v>
      </c>
      <c r="B50" s="4" t="s">
        <v>324</v>
      </c>
      <c r="C50" s="4" t="s">
        <v>42</v>
      </c>
      <c r="D50" s="4" t="s">
        <v>330</v>
      </c>
      <c r="E50" s="4"/>
      <c r="F50" s="1">
        <v>806.80289217227289</v>
      </c>
      <c r="G50" s="1">
        <v>678.63131090851937</v>
      </c>
      <c r="H50" s="1">
        <v>678.63131090851937</v>
      </c>
      <c r="I50" s="1">
        <v>806.80289217227289</v>
      </c>
      <c r="J50" s="13">
        <v>678.63131090851937</v>
      </c>
      <c r="K50" s="13">
        <v>678.63131090851937</v>
      </c>
      <c r="L50" s="1">
        <v>6158.8949386985223</v>
      </c>
      <c r="M50" s="1">
        <v>5374.2455202766432</v>
      </c>
      <c r="N50" s="1">
        <v>5374.2455202766432</v>
      </c>
      <c r="O50" s="1">
        <v>6158.8949386985223</v>
      </c>
      <c r="P50" s="1">
        <v>5374.2455202766432</v>
      </c>
      <c r="Q50" s="1">
        <v>5374.2455202766432</v>
      </c>
      <c r="R50" s="1">
        <v>6000</v>
      </c>
      <c r="S50" s="1">
        <v>5500</v>
      </c>
      <c r="T50" s="1">
        <v>5500</v>
      </c>
      <c r="U50" s="1">
        <v>200</v>
      </c>
      <c r="V50" s="1">
        <v>150</v>
      </c>
      <c r="W50" s="1">
        <v>150</v>
      </c>
    </row>
    <row r="51" spans="1:23" x14ac:dyDescent="0.25">
      <c r="A51" s="4"/>
      <c r="B51" s="4"/>
      <c r="C51" s="4" t="s">
        <v>42</v>
      </c>
      <c r="D51" s="4" t="s">
        <v>329</v>
      </c>
      <c r="E51" s="4"/>
      <c r="F51" s="17">
        <v>2</v>
      </c>
      <c r="G51" s="17">
        <v>2</v>
      </c>
      <c r="H51" s="17">
        <v>2</v>
      </c>
      <c r="I51" s="17">
        <v>2</v>
      </c>
      <c r="J51" s="18">
        <v>2</v>
      </c>
      <c r="K51" s="18">
        <v>2</v>
      </c>
      <c r="L51" s="17">
        <v>2</v>
      </c>
      <c r="M51" s="17">
        <v>2</v>
      </c>
      <c r="N51" s="17">
        <v>2</v>
      </c>
      <c r="O51" s="17">
        <v>2</v>
      </c>
      <c r="P51" s="17">
        <v>2</v>
      </c>
      <c r="Q51" s="17">
        <v>2</v>
      </c>
      <c r="R51" s="17">
        <v>1</v>
      </c>
      <c r="S51" s="17">
        <v>1</v>
      </c>
      <c r="T51" s="17">
        <v>1</v>
      </c>
      <c r="U51" s="17">
        <v>1</v>
      </c>
      <c r="V51" s="17">
        <v>1</v>
      </c>
      <c r="W51" s="17">
        <v>1</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748.49816941938911</v>
      </c>
      <c r="G53" s="1">
        <v>669.67950606727447</v>
      </c>
      <c r="H53" s="1">
        <v>582.93873165391733</v>
      </c>
      <c r="I53" s="1">
        <v>749.60797862307459</v>
      </c>
      <c r="J53" s="1">
        <v>656.91034353976738</v>
      </c>
      <c r="K53" s="1">
        <v>570.89277329002061</v>
      </c>
      <c r="L53" s="1">
        <v>6519.4558261919738</v>
      </c>
      <c r="M53" s="1">
        <v>5266.3885880832458</v>
      </c>
      <c r="N53" s="1">
        <v>4854.2468559166982</v>
      </c>
      <c r="O53" s="1">
        <v>6311.8698468920593</v>
      </c>
      <c r="P53" s="1">
        <v>5133.6356884627485</v>
      </c>
      <c r="Q53" s="1">
        <v>4855.2658957201247</v>
      </c>
      <c r="R53" s="1">
        <v>2607.2328019041629</v>
      </c>
      <c r="S53" s="1">
        <v>2245.9717070103743</v>
      </c>
      <c r="T53" s="1">
        <v>2170.9717070103743</v>
      </c>
      <c r="U53" s="1">
        <v>528.87393901288908</v>
      </c>
      <c r="V53" s="1">
        <v>450.36859478151524</v>
      </c>
      <c r="W53" s="1">
        <v>397.86859478151524</v>
      </c>
    </row>
    <row r="54" spans="1:23" x14ac:dyDescent="0.25">
      <c r="A54" s="4"/>
      <c r="B54" s="4"/>
      <c r="C54" s="4" t="s">
        <v>30</v>
      </c>
      <c r="D54" s="4" t="s">
        <v>329</v>
      </c>
      <c r="E54" s="4"/>
      <c r="F54" s="17">
        <v>13</v>
      </c>
      <c r="G54" s="17">
        <v>10</v>
      </c>
      <c r="H54" s="17">
        <v>9</v>
      </c>
      <c r="I54" s="17">
        <v>13</v>
      </c>
      <c r="J54" s="17">
        <v>10</v>
      </c>
      <c r="K54" s="17">
        <v>9</v>
      </c>
      <c r="L54" s="17">
        <v>12</v>
      </c>
      <c r="M54" s="17">
        <v>10</v>
      </c>
      <c r="N54" s="17">
        <v>9</v>
      </c>
      <c r="O54" s="17">
        <v>11</v>
      </c>
      <c r="P54" s="17">
        <v>8</v>
      </c>
      <c r="Q54" s="17">
        <v>7</v>
      </c>
      <c r="R54" s="17">
        <v>7</v>
      </c>
      <c r="S54" s="17">
        <v>5</v>
      </c>
      <c r="T54" s="17">
        <v>5</v>
      </c>
      <c r="U54" s="17">
        <v>5</v>
      </c>
      <c r="V54" s="17">
        <v>4</v>
      </c>
      <c r="W54" s="17">
        <v>4</v>
      </c>
    </row>
    <row r="55" spans="1:23" x14ac:dyDescent="0.25">
      <c r="A55" s="12">
        <f>COUNTIF($C$3:$C$32,"SaaS")</f>
        <v>8</v>
      </c>
      <c r="B55" s="4" t="s">
        <v>324</v>
      </c>
      <c r="C55" s="4" t="s">
        <v>31</v>
      </c>
      <c r="D55" s="4" t="s">
        <v>330</v>
      </c>
      <c r="E55" s="4"/>
      <c r="F55" s="1">
        <v>674.89940270355237</v>
      </c>
      <c r="G55" s="1">
        <v>607.76759928743593</v>
      </c>
      <c r="H55" s="1">
        <v>583.98073980928439</v>
      </c>
      <c r="I55" s="1">
        <v>593.300220056586</v>
      </c>
      <c r="J55" s="1">
        <v>528.59996227601391</v>
      </c>
      <c r="K55" s="1">
        <v>500.05573090223209</v>
      </c>
      <c r="L55" s="1">
        <v>5318.7904432568375</v>
      </c>
      <c r="M55" s="1">
        <v>4700.7285444828676</v>
      </c>
      <c r="N55" s="1">
        <v>4486.6468091795041</v>
      </c>
      <c r="O55" s="1">
        <v>4135.0323546054697</v>
      </c>
      <c r="P55" s="1">
        <v>3640.5828355862941</v>
      </c>
      <c r="Q55" s="1">
        <v>4036.6468091795036</v>
      </c>
      <c r="R55" s="1">
        <v>1200</v>
      </c>
      <c r="S55" s="1">
        <v>1200</v>
      </c>
      <c r="T55" s="1">
        <v>1200</v>
      </c>
      <c r="U55" s="1">
        <v>100</v>
      </c>
      <c r="V55" s="1">
        <v>100</v>
      </c>
      <c r="W55" s="1">
        <v>100</v>
      </c>
    </row>
    <row r="56" spans="1:23" x14ac:dyDescent="0.25">
      <c r="A56" s="4"/>
      <c r="B56" s="4"/>
      <c r="C56" s="4" t="s">
        <v>31</v>
      </c>
      <c r="D56" s="4" t="s">
        <v>329</v>
      </c>
      <c r="E56" s="4"/>
      <c r="F56" s="17">
        <v>6</v>
      </c>
      <c r="G56" s="17">
        <v>6</v>
      </c>
      <c r="H56" s="17">
        <v>6</v>
      </c>
      <c r="I56" s="17">
        <v>5</v>
      </c>
      <c r="J56" s="17">
        <v>5</v>
      </c>
      <c r="K56" s="17">
        <v>5</v>
      </c>
      <c r="L56" s="17">
        <v>4</v>
      </c>
      <c r="M56" s="17">
        <v>4</v>
      </c>
      <c r="N56" s="17">
        <v>4</v>
      </c>
      <c r="O56" s="17">
        <v>5</v>
      </c>
      <c r="P56" s="17">
        <v>5</v>
      </c>
      <c r="Q56" s="17">
        <v>4</v>
      </c>
      <c r="R56" s="17">
        <v>1</v>
      </c>
      <c r="S56" s="17">
        <v>1</v>
      </c>
      <c r="T56" s="17">
        <v>1</v>
      </c>
      <c r="U56" s="17">
        <v>1</v>
      </c>
      <c r="V56" s="17">
        <v>1</v>
      </c>
      <c r="W56" s="17">
        <v>1</v>
      </c>
    </row>
    <row r="57" spans="1:23" x14ac:dyDescent="0.25">
      <c r="A57" s="12">
        <f>COUNTIF($C$3:$C$32,"HW")</f>
        <v>8</v>
      </c>
      <c r="B57" s="4" t="s">
        <v>324</v>
      </c>
      <c r="C57" s="4" t="s">
        <v>32</v>
      </c>
      <c r="D57" s="4" t="s">
        <v>330</v>
      </c>
      <c r="E57" s="4"/>
      <c r="F57" s="1">
        <v>937.40232034955818</v>
      </c>
      <c r="G57" s="1">
        <v>890.0874748439395</v>
      </c>
      <c r="H57" s="1">
        <v>805.14983662965381</v>
      </c>
      <c r="I57" s="1">
        <v>937.40232034955818</v>
      </c>
      <c r="J57" s="1">
        <v>890.0874748439395</v>
      </c>
      <c r="K57" s="1">
        <v>805.14983662965381</v>
      </c>
      <c r="L57" s="1">
        <v>4258.9671279471868</v>
      </c>
      <c r="M57" s="1">
        <v>3806.6268565186151</v>
      </c>
      <c r="N57" s="1">
        <v>3404.1438843757578</v>
      </c>
      <c r="O57" s="1">
        <v>4258.9671279471868</v>
      </c>
      <c r="P57" s="1">
        <v>3806.6268565186151</v>
      </c>
      <c r="Q57" s="1">
        <v>3404.1438843757578</v>
      </c>
      <c r="R57" s="1">
        <v>3562.6075000000005</v>
      </c>
      <c r="S57" s="1">
        <v>1720.1404000000002</v>
      </c>
      <c r="T57" s="1">
        <v>1634.13338</v>
      </c>
      <c r="U57" s="1">
        <v>194.6109657969192</v>
      </c>
      <c r="V57" s="1">
        <v>186.6660357969192</v>
      </c>
      <c r="W57" s="1">
        <v>176.91497229691919</v>
      </c>
    </row>
    <row r="58" spans="1:23" x14ac:dyDescent="0.25">
      <c r="A58" s="4"/>
      <c r="B58" s="4"/>
      <c r="C58" s="4" t="s">
        <v>32</v>
      </c>
      <c r="D58" s="4" t="s">
        <v>329</v>
      </c>
      <c r="E58" s="4"/>
      <c r="F58" s="17">
        <v>8</v>
      </c>
      <c r="G58" s="17">
        <v>7</v>
      </c>
      <c r="H58" s="17">
        <v>7</v>
      </c>
      <c r="I58" s="17">
        <v>8</v>
      </c>
      <c r="J58" s="17">
        <v>7</v>
      </c>
      <c r="K58" s="17">
        <v>7</v>
      </c>
      <c r="L58" s="17">
        <v>7</v>
      </c>
      <c r="M58" s="17">
        <v>7</v>
      </c>
      <c r="N58" s="17">
        <v>7</v>
      </c>
      <c r="O58" s="17">
        <v>7</v>
      </c>
      <c r="P58" s="17">
        <v>7</v>
      </c>
      <c r="Q58" s="17">
        <v>7</v>
      </c>
      <c r="R58" s="17">
        <v>1</v>
      </c>
      <c r="S58" s="17">
        <v>1</v>
      </c>
      <c r="T58" s="17">
        <v>1</v>
      </c>
      <c r="U58" s="17">
        <v>5</v>
      </c>
      <c r="V58" s="17">
        <v>5</v>
      </c>
      <c r="W58" s="17">
        <v>5</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776.61218810762978</v>
      </c>
      <c r="G60" s="1">
        <v>691.24171358349292</v>
      </c>
      <c r="H60" s="1">
        <v>615.54550027149844</v>
      </c>
      <c r="I60" s="1">
        <v>755.7653589517123</v>
      </c>
      <c r="J60" s="1">
        <v>653.57930650738774</v>
      </c>
      <c r="K60" s="1">
        <v>572.24127186419366</v>
      </c>
      <c r="L60" s="1">
        <v>7024.7155386413651</v>
      </c>
      <c r="M60" s="1">
        <v>5688.7370638164102</v>
      </c>
      <c r="N60" s="1">
        <v>5017.2603793356393</v>
      </c>
      <c r="O60" s="1">
        <v>6259.318123561774</v>
      </c>
      <c r="P60" s="1">
        <v>5025.8536239477453</v>
      </c>
      <c r="Q60" s="1">
        <v>4919.1725243634082</v>
      </c>
      <c r="R60" s="1">
        <v>2839.6982081106571</v>
      </c>
      <c r="S60" s="1">
        <v>2650</v>
      </c>
      <c r="T60" s="1">
        <v>2525</v>
      </c>
      <c r="U60" s="1">
        <v>263.71581263753535</v>
      </c>
      <c r="V60" s="1">
        <v>277.5</v>
      </c>
      <c r="W60" s="1">
        <v>225</v>
      </c>
    </row>
    <row r="61" spans="1:23" x14ac:dyDescent="0.25">
      <c r="A61" s="4"/>
      <c r="B61" s="4"/>
      <c r="C61" s="4" t="s">
        <v>36</v>
      </c>
      <c r="D61" s="4" t="s">
        <v>329</v>
      </c>
      <c r="E61" s="4"/>
      <c r="F61" s="17">
        <v>15</v>
      </c>
      <c r="G61" s="17">
        <v>11</v>
      </c>
      <c r="H61" s="17">
        <v>11</v>
      </c>
      <c r="I61" s="17">
        <v>14</v>
      </c>
      <c r="J61" s="17">
        <v>10</v>
      </c>
      <c r="K61" s="17">
        <v>10</v>
      </c>
      <c r="L61" s="17">
        <v>11</v>
      </c>
      <c r="M61" s="17">
        <v>9</v>
      </c>
      <c r="N61" s="17">
        <v>9</v>
      </c>
      <c r="O61" s="17">
        <v>12</v>
      </c>
      <c r="P61" s="17">
        <v>9</v>
      </c>
      <c r="Q61" s="17">
        <v>8</v>
      </c>
      <c r="R61" s="17">
        <v>5</v>
      </c>
      <c r="S61" s="17">
        <v>3</v>
      </c>
      <c r="T61" s="17">
        <v>3</v>
      </c>
      <c r="U61" s="17">
        <v>5</v>
      </c>
      <c r="V61" s="17">
        <v>4</v>
      </c>
      <c r="W61" s="17">
        <v>4</v>
      </c>
    </row>
    <row r="62" spans="1:23" x14ac:dyDescent="0.25">
      <c r="A62" s="12">
        <f>COUNTIF($B$3:$B$32,"M")</f>
        <v>6</v>
      </c>
      <c r="B62" s="4" t="s">
        <v>324</v>
      </c>
      <c r="C62" s="4" t="s">
        <v>37</v>
      </c>
      <c r="D62" s="4" t="s">
        <v>330</v>
      </c>
      <c r="E62" s="4"/>
      <c r="F62" s="1">
        <v>753.34660798491041</v>
      </c>
      <c r="G62" s="13">
        <v>714.03472417478781</v>
      </c>
      <c r="H62" s="1">
        <v>702.44108366237037</v>
      </c>
      <c r="I62" s="1">
        <v>753.34660798491041</v>
      </c>
      <c r="J62" s="1">
        <v>714.03472417478781</v>
      </c>
      <c r="K62" s="1">
        <v>702.44108366237037</v>
      </c>
      <c r="L62" s="1">
        <v>3873.9593828858851</v>
      </c>
      <c r="M62" s="1">
        <v>3570.5596345129206</v>
      </c>
      <c r="N62" s="1">
        <v>3516.0243035239801</v>
      </c>
      <c r="O62" s="1">
        <v>3031.7371895630304</v>
      </c>
      <c r="P62" s="1">
        <v>2905.9871895630304</v>
      </c>
      <c r="Q62" s="1">
        <v>2788.2333333333336</v>
      </c>
      <c r="R62" s="1">
        <v>1585.7906318767684</v>
      </c>
      <c r="S62" s="1">
        <v>1189.3429739075764</v>
      </c>
      <c r="T62" s="1">
        <v>1189.3429739075764</v>
      </c>
      <c r="U62" s="1">
        <v>951.47437912606108</v>
      </c>
      <c r="V62" s="1">
        <v>380.58975165042443</v>
      </c>
      <c r="W62" s="1">
        <v>380.58975165042443</v>
      </c>
    </row>
    <row r="63" spans="1:23" x14ac:dyDescent="0.25">
      <c r="A63" s="4"/>
      <c r="B63" s="4"/>
      <c r="C63" s="4" t="s">
        <v>37</v>
      </c>
      <c r="D63" s="4" t="s">
        <v>329</v>
      </c>
      <c r="E63" s="4"/>
      <c r="F63" s="17">
        <v>5</v>
      </c>
      <c r="G63" s="17">
        <v>5</v>
      </c>
      <c r="H63" s="17">
        <v>4</v>
      </c>
      <c r="I63" s="17">
        <v>5</v>
      </c>
      <c r="J63" s="17">
        <v>5</v>
      </c>
      <c r="K63" s="17">
        <v>4</v>
      </c>
      <c r="L63" s="17">
        <v>5</v>
      </c>
      <c r="M63" s="17">
        <v>5</v>
      </c>
      <c r="N63" s="17">
        <v>4</v>
      </c>
      <c r="O63" s="17">
        <v>4</v>
      </c>
      <c r="P63" s="17">
        <v>4</v>
      </c>
      <c r="Q63" s="17">
        <v>3</v>
      </c>
      <c r="R63" s="17">
        <v>1</v>
      </c>
      <c r="S63" s="17">
        <v>1</v>
      </c>
      <c r="T63" s="17">
        <v>1</v>
      </c>
      <c r="U63" s="17">
        <v>1</v>
      </c>
      <c r="V63" s="17">
        <v>1</v>
      </c>
      <c r="W63" s="17">
        <v>1</v>
      </c>
    </row>
    <row r="64" spans="1:23" x14ac:dyDescent="0.25">
      <c r="A64" s="12">
        <f>COUNTIF($B$3:$B$32,"L")</f>
        <v>7</v>
      </c>
      <c r="B64" s="4" t="s">
        <v>324</v>
      </c>
      <c r="C64" s="4" t="s">
        <v>38</v>
      </c>
      <c r="D64" s="4" t="s">
        <v>330</v>
      </c>
      <c r="E64" s="4"/>
      <c r="F64" s="1">
        <v>837.59647427583423</v>
      </c>
      <c r="G64" s="1">
        <v>771.45435857322502</v>
      </c>
      <c r="H64" s="1">
        <v>686.51672035893921</v>
      </c>
      <c r="I64" s="1">
        <v>837.59647427583423</v>
      </c>
      <c r="J64" s="1">
        <v>762.39269781964344</v>
      </c>
      <c r="K64" s="1">
        <v>677.45505960535775</v>
      </c>
      <c r="L64" s="1">
        <v>4668.5333919252707</v>
      </c>
      <c r="M64" s="1">
        <v>4151.6794724974179</v>
      </c>
      <c r="N64" s="1">
        <v>3749.1965003545606</v>
      </c>
      <c r="O64" s="1">
        <v>4668.5333919252707</v>
      </c>
      <c r="P64" s="1">
        <v>4151.6794724974179</v>
      </c>
      <c r="Q64" s="1">
        <v>3749.1965003545606</v>
      </c>
      <c r="R64" s="1">
        <v>2409.6518136330301</v>
      </c>
      <c r="S64" s="1">
        <v>1670.2186537147647</v>
      </c>
      <c r="T64" s="1">
        <v>1641.5496470480982</v>
      </c>
      <c r="U64" s="1">
        <v>289.47421634706069</v>
      </c>
      <c r="V64" s="1">
        <v>268.84296129204654</v>
      </c>
      <c r="W64" s="1">
        <v>259.09189779204655</v>
      </c>
    </row>
    <row r="65" spans="1:23" x14ac:dyDescent="0.25">
      <c r="A65" s="4"/>
      <c r="B65" s="4"/>
      <c r="C65" s="4" t="s">
        <v>38</v>
      </c>
      <c r="D65" s="4" t="s">
        <v>329</v>
      </c>
      <c r="E65" s="4"/>
      <c r="F65" s="17">
        <v>7</v>
      </c>
      <c r="G65" s="17">
        <v>7</v>
      </c>
      <c r="H65" s="17">
        <v>7</v>
      </c>
      <c r="I65" s="17">
        <v>7</v>
      </c>
      <c r="J65" s="17">
        <v>7</v>
      </c>
      <c r="K65" s="17">
        <v>7</v>
      </c>
      <c r="L65" s="17">
        <v>7</v>
      </c>
      <c r="M65" s="17">
        <v>7</v>
      </c>
      <c r="N65" s="17">
        <v>7</v>
      </c>
      <c r="O65" s="17">
        <v>7</v>
      </c>
      <c r="P65" s="17">
        <v>7</v>
      </c>
      <c r="Q65" s="17">
        <v>7</v>
      </c>
      <c r="R65" s="17">
        <v>3</v>
      </c>
      <c r="S65" s="17">
        <v>3</v>
      </c>
      <c r="T65" s="17">
        <v>3</v>
      </c>
      <c r="U65" s="17">
        <v>5</v>
      </c>
      <c r="V65" s="17">
        <v>5</v>
      </c>
      <c r="W65" s="17">
        <v>5</v>
      </c>
    </row>
  </sheetData>
  <mergeCells count="6">
    <mergeCell ref="U1:W1"/>
    <mergeCell ref="F1:H1"/>
    <mergeCell ref="I1:K1"/>
    <mergeCell ref="L1:N1"/>
    <mergeCell ref="O1:Q1"/>
    <mergeCell ref="R1:T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39"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48.75"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x14ac:dyDescent="0.25">
      <c r="A3" s="4" t="s">
        <v>0</v>
      </c>
      <c r="B3" s="4" t="s">
        <v>36</v>
      </c>
      <c r="C3" s="4" t="s">
        <v>31</v>
      </c>
      <c r="D3" s="4" t="s">
        <v>42</v>
      </c>
      <c r="E3" s="4" t="s">
        <v>37</v>
      </c>
      <c r="F3" s="1"/>
      <c r="G3" s="1"/>
      <c r="H3" s="1"/>
      <c r="I3" s="1"/>
      <c r="J3" s="1"/>
      <c r="K3" s="1"/>
      <c r="L3" s="1"/>
      <c r="M3" s="1"/>
      <c r="N3" s="1"/>
      <c r="O3" s="1"/>
      <c r="P3" s="1"/>
      <c r="Q3" s="1"/>
      <c r="R3" s="1"/>
      <c r="S3" s="1"/>
      <c r="T3" s="1"/>
      <c r="U3" s="1"/>
      <c r="V3" s="1"/>
      <c r="W3" s="1"/>
    </row>
    <row r="4" spans="1:23" x14ac:dyDescent="0.25">
      <c r="A4" s="4" t="s">
        <v>1</v>
      </c>
      <c r="B4" s="4" t="s">
        <v>36</v>
      </c>
      <c r="C4" s="4" t="s">
        <v>30</v>
      </c>
      <c r="D4" s="4" t="s">
        <v>52</v>
      </c>
      <c r="E4" s="4" t="s">
        <v>38</v>
      </c>
      <c r="F4" s="1">
        <v>769</v>
      </c>
      <c r="G4" s="1">
        <v>769</v>
      </c>
      <c r="H4" s="1">
        <v>538.29999999999995</v>
      </c>
      <c r="I4" s="1">
        <v>699.79000000000008</v>
      </c>
      <c r="J4" s="1">
        <v>699.79000000000008</v>
      </c>
      <c r="K4" s="1">
        <v>489.85299999999995</v>
      </c>
      <c r="L4" s="1">
        <v>5000</v>
      </c>
      <c r="M4" s="1">
        <v>5000</v>
      </c>
      <c r="N4" s="1">
        <v>3500</v>
      </c>
      <c r="O4" s="1">
        <v>4550</v>
      </c>
      <c r="P4" s="1">
        <v>4550</v>
      </c>
      <c r="Q4" s="1">
        <v>3185</v>
      </c>
      <c r="R4" s="1">
        <v>1250</v>
      </c>
      <c r="S4" s="1">
        <v>1250</v>
      </c>
      <c r="T4" s="1">
        <v>875</v>
      </c>
      <c r="U4" s="1">
        <v>700</v>
      </c>
      <c r="V4" s="1">
        <v>700</v>
      </c>
      <c r="W4" s="1">
        <v>489.99999999999994</v>
      </c>
    </row>
    <row r="5" spans="1:23" x14ac:dyDescent="0.25">
      <c r="A5" s="4" t="s">
        <v>2</v>
      </c>
      <c r="B5" s="4" t="s">
        <v>38</v>
      </c>
      <c r="C5" s="4" t="s">
        <v>30</v>
      </c>
      <c r="D5" s="4" t="s">
        <v>52</v>
      </c>
      <c r="E5" s="4" t="s">
        <v>38</v>
      </c>
      <c r="F5" s="1">
        <v>752.87670000000003</v>
      </c>
      <c r="G5" s="1">
        <v>728.9158000000001</v>
      </c>
      <c r="H5" s="1">
        <v>693.60500000000002</v>
      </c>
      <c r="I5" s="1">
        <v>650.72760000000005</v>
      </c>
      <c r="J5" s="1">
        <v>610.37240000000008</v>
      </c>
      <c r="K5" s="1">
        <v>611.63350000000003</v>
      </c>
      <c r="L5" s="1"/>
      <c r="M5" s="1"/>
      <c r="N5" s="1"/>
      <c r="O5" s="1"/>
      <c r="P5" s="1"/>
      <c r="Q5" s="1"/>
      <c r="R5" s="1"/>
      <c r="S5" s="1"/>
      <c r="T5" s="1"/>
      <c r="U5" s="1">
        <v>438.86280000000005</v>
      </c>
      <c r="V5" s="1">
        <v>436.34060000000005</v>
      </c>
      <c r="W5" s="1">
        <v>385.89660000000003</v>
      </c>
    </row>
    <row r="6" spans="1:23" x14ac:dyDescent="0.25">
      <c r="A6" s="4" t="s">
        <v>3</v>
      </c>
      <c r="B6" s="4" t="s">
        <v>36</v>
      </c>
      <c r="C6" s="4" t="s">
        <v>30</v>
      </c>
      <c r="D6" s="4" t="s">
        <v>52</v>
      </c>
      <c r="E6" s="4" t="s">
        <v>36</v>
      </c>
      <c r="F6" s="1">
        <v>949</v>
      </c>
      <c r="G6" s="1"/>
      <c r="H6" s="1"/>
      <c r="I6" s="1">
        <v>996.64210000000003</v>
      </c>
      <c r="J6" s="1"/>
      <c r="K6" s="1"/>
      <c r="L6" s="1">
        <v>6725.4463000000005</v>
      </c>
      <c r="M6" s="1"/>
      <c r="N6" s="1"/>
      <c r="O6" s="1">
        <v>6725.4463000000005</v>
      </c>
      <c r="P6" s="1"/>
      <c r="Q6" s="1"/>
      <c r="R6" s="1"/>
      <c r="S6" s="1"/>
      <c r="T6" s="1"/>
      <c r="U6" s="1"/>
      <c r="V6" s="1"/>
      <c r="W6" s="1"/>
    </row>
    <row r="7" spans="1:23" x14ac:dyDescent="0.25">
      <c r="A7" s="4" t="s">
        <v>4</v>
      </c>
      <c r="B7" s="4" t="s">
        <v>36</v>
      </c>
      <c r="C7" s="4" t="s">
        <v>30</v>
      </c>
      <c r="D7" s="4" t="s">
        <v>52</v>
      </c>
      <c r="E7" s="4" t="s">
        <v>38</v>
      </c>
      <c r="F7" s="1">
        <v>788.18750000000011</v>
      </c>
      <c r="G7" s="1">
        <v>756.66000000000008</v>
      </c>
      <c r="H7" s="1">
        <v>605.32800000000009</v>
      </c>
      <c r="I7" s="1">
        <v>788.18750000000011</v>
      </c>
      <c r="J7" s="1">
        <v>756.66000000000008</v>
      </c>
      <c r="K7" s="1">
        <v>605.32800000000009</v>
      </c>
      <c r="L7" s="1">
        <v>11980.45</v>
      </c>
      <c r="M7" s="1">
        <v>11349.900000000001</v>
      </c>
      <c r="N7" s="1">
        <v>9079.92</v>
      </c>
      <c r="O7" s="1">
        <v>11980.45</v>
      </c>
      <c r="P7" s="1">
        <v>11349.900000000001</v>
      </c>
      <c r="Q7" s="1">
        <v>9079.92</v>
      </c>
      <c r="R7" s="1"/>
      <c r="S7" s="1"/>
      <c r="T7" s="1"/>
      <c r="U7" s="1"/>
      <c r="V7" s="1"/>
      <c r="W7" s="1"/>
    </row>
    <row r="8" spans="1:23" x14ac:dyDescent="0.25">
      <c r="A8" s="4" t="s">
        <v>5</v>
      </c>
      <c r="B8" s="4" t="s">
        <v>37</v>
      </c>
      <c r="C8" s="4" t="s">
        <v>31</v>
      </c>
      <c r="D8" s="4" t="s">
        <v>52</v>
      </c>
      <c r="E8" s="4" t="s">
        <v>37</v>
      </c>
      <c r="F8" s="1">
        <v>650</v>
      </c>
      <c r="G8" s="1">
        <v>650</v>
      </c>
      <c r="H8" s="1">
        <v>650</v>
      </c>
      <c r="I8" s="1">
        <v>650</v>
      </c>
      <c r="J8" s="1">
        <v>650</v>
      </c>
      <c r="K8" s="1">
        <v>650</v>
      </c>
      <c r="L8" s="1">
        <v>4200</v>
      </c>
      <c r="M8" s="1">
        <v>4200</v>
      </c>
      <c r="N8" s="1">
        <v>4200</v>
      </c>
      <c r="O8" s="1">
        <v>4200</v>
      </c>
      <c r="P8" s="1">
        <v>4200</v>
      </c>
      <c r="Q8" s="1">
        <v>4200</v>
      </c>
      <c r="R8" s="13"/>
      <c r="S8" s="13"/>
      <c r="T8" s="13"/>
      <c r="U8" s="13"/>
      <c r="V8" s="13"/>
      <c r="W8" s="13"/>
    </row>
    <row r="9" spans="1:23" x14ac:dyDescent="0.25">
      <c r="A9" s="4" t="s">
        <v>6</v>
      </c>
      <c r="B9" s="4" t="s">
        <v>36</v>
      </c>
      <c r="C9" s="4" t="s">
        <v>31</v>
      </c>
      <c r="D9" s="4" t="s">
        <v>41</v>
      </c>
      <c r="E9" s="4" t="s">
        <v>36</v>
      </c>
      <c r="F9" s="1"/>
      <c r="G9" s="1"/>
      <c r="H9" s="1"/>
      <c r="I9" s="1"/>
      <c r="J9" s="1"/>
      <c r="K9" s="1"/>
      <c r="L9" s="1"/>
      <c r="M9" s="1"/>
      <c r="N9" s="1"/>
      <c r="O9" s="1">
        <v>1200</v>
      </c>
      <c r="P9" s="1">
        <v>1200</v>
      </c>
      <c r="Q9" s="1"/>
      <c r="R9" s="1">
        <v>1200</v>
      </c>
      <c r="S9" s="1">
        <v>1200</v>
      </c>
      <c r="T9" s="1">
        <v>1200</v>
      </c>
      <c r="U9" s="1"/>
      <c r="V9" s="1"/>
      <c r="W9" s="1"/>
    </row>
    <row r="10" spans="1:23" x14ac:dyDescent="0.25">
      <c r="A10" s="4" t="s">
        <v>7</v>
      </c>
      <c r="B10" s="4" t="s">
        <v>36</v>
      </c>
      <c r="C10" s="4" t="s">
        <v>30</v>
      </c>
      <c r="D10" s="4" t="s">
        <v>42</v>
      </c>
      <c r="E10" s="4" t="s">
        <v>37</v>
      </c>
      <c r="F10" s="1">
        <v>900</v>
      </c>
      <c r="G10" s="1">
        <v>650</v>
      </c>
      <c r="H10" s="1">
        <v>650</v>
      </c>
      <c r="I10" s="1">
        <v>900</v>
      </c>
      <c r="J10" s="1">
        <v>650</v>
      </c>
      <c r="K10" s="1">
        <v>650</v>
      </c>
      <c r="L10" s="1">
        <v>6000</v>
      </c>
      <c r="M10" s="1">
        <v>5000</v>
      </c>
      <c r="N10" s="1">
        <v>5000</v>
      </c>
      <c r="O10" s="1">
        <v>6000</v>
      </c>
      <c r="P10" s="1">
        <v>5000</v>
      </c>
      <c r="Q10" s="1">
        <v>5000</v>
      </c>
      <c r="R10" s="1">
        <v>6000</v>
      </c>
      <c r="S10" s="1">
        <v>5500</v>
      </c>
      <c r="T10" s="1">
        <v>5500</v>
      </c>
      <c r="U10" s="1">
        <v>200</v>
      </c>
      <c r="V10" s="1">
        <v>150</v>
      </c>
      <c r="W10" s="1">
        <v>150</v>
      </c>
    </row>
    <row r="11" spans="1:23" x14ac:dyDescent="0.25">
      <c r="A11" s="4" t="s">
        <v>8</v>
      </c>
      <c r="B11" s="4" t="s">
        <v>36</v>
      </c>
      <c r="C11" s="4" t="s">
        <v>30</v>
      </c>
      <c r="D11" s="4" t="s">
        <v>40</v>
      </c>
      <c r="E11" s="4" t="s">
        <v>36</v>
      </c>
      <c r="F11" s="1">
        <v>504.44000000000005</v>
      </c>
      <c r="G11" s="1"/>
      <c r="H11" s="1"/>
      <c r="I11" s="1">
        <v>504.44000000000005</v>
      </c>
      <c r="J11" s="1"/>
      <c r="K11" s="1"/>
      <c r="L11" s="1">
        <v>15133.2</v>
      </c>
      <c r="M11" s="1"/>
      <c r="N11" s="1"/>
      <c r="O11" s="1">
        <v>15133.2</v>
      </c>
      <c r="P11" s="1"/>
      <c r="Q11" s="1"/>
      <c r="R11" s="1">
        <v>2522.2000000000003</v>
      </c>
      <c r="S11" s="1"/>
      <c r="T11" s="1"/>
      <c r="U11" s="1"/>
      <c r="V11" s="1"/>
      <c r="W11" s="1">
        <v>0</v>
      </c>
    </row>
    <row r="12" spans="1:23" x14ac:dyDescent="0.25">
      <c r="A12" s="4" t="s">
        <v>9</v>
      </c>
      <c r="B12" s="4" t="s">
        <v>37</v>
      </c>
      <c r="C12" s="4" t="s">
        <v>30</v>
      </c>
      <c r="D12" s="4" t="s">
        <v>52</v>
      </c>
      <c r="E12" s="4" t="s">
        <v>38</v>
      </c>
      <c r="F12" s="1">
        <v>832</v>
      </c>
      <c r="G12" s="1">
        <v>748</v>
      </c>
      <c r="H12" s="1">
        <v>523.6</v>
      </c>
      <c r="I12" s="1">
        <v>832</v>
      </c>
      <c r="J12" s="1">
        <v>748</v>
      </c>
      <c r="K12" s="1">
        <v>523.6</v>
      </c>
      <c r="L12" s="1">
        <v>4992</v>
      </c>
      <c r="M12" s="1">
        <v>4492</v>
      </c>
      <c r="N12" s="1">
        <v>3144.3999999999996</v>
      </c>
      <c r="O12" s="1">
        <v>4992</v>
      </c>
      <c r="P12" s="1">
        <v>4492</v>
      </c>
      <c r="Q12" s="1">
        <v>3144.3999999999996</v>
      </c>
      <c r="R12" s="1"/>
      <c r="S12" s="1"/>
      <c r="T12" s="1"/>
      <c r="U12" s="1"/>
      <c r="V12" s="1"/>
      <c r="W12" s="1"/>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v>832.32600000000002</v>
      </c>
      <c r="G15" s="1">
        <v>823.49830000000009</v>
      </c>
      <c r="H15" s="1">
        <v>823.49830000000009</v>
      </c>
      <c r="I15" s="1">
        <v>832.32600000000002</v>
      </c>
      <c r="J15" s="1">
        <v>823.49830000000009</v>
      </c>
      <c r="K15" s="1">
        <v>823.49830000000009</v>
      </c>
      <c r="L15" s="1">
        <v>5714.0441000000001</v>
      </c>
      <c r="M15" s="1">
        <v>5199.5153</v>
      </c>
      <c r="N15" s="1">
        <v>5199.5153</v>
      </c>
      <c r="O15" s="1">
        <v>5714.0441000000001</v>
      </c>
      <c r="P15" s="1">
        <v>5199.5153</v>
      </c>
      <c r="Q15" s="1">
        <v>5199.5153</v>
      </c>
      <c r="R15" s="1"/>
      <c r="S15" s="1"/>
      <c r="T15" s="1"/>
      <c r="U15" s="1"/>
      <c r="V15" s="1"/>
      <c r="W15" s="1"/>
    </row>
    <row r="16" spans="1:23" x14ac:dyDescent="0.25">
      <c r="A16" s="4" t="s">
        <v>13</v>
      </c>
      <c r="B16" s="4" t="s">
        <v>36</v>
      </c>
      <c r="C16" s="4" t="s">
        <v>31</v>
      </c>
      <c r="D16" s="4" t="s">
        <v>52</v>
      </c>
      <c r="E16" s="4" t="s">
        <v>37</v>
      </c>
      <c r="F16" s="1">
        <v>794.49300000000005</v>
      </c>
      <c r="G16" s="1">
        <v>715.04370000000006</v>
      </c>
      <c r="H16" s="1">
        <v>675.31905000000006</v>
      </c>
      <c r="I16" s="1">
        <v>794.49300000000005</v>
      </c>
      <c r="J16" s="1">
        <v>715.04370000000006</v>
      </c>
      <c r="K16" s="1">
        <v>675.31905000000006</v>
      </c>
      <c r="L16" s="1">
        <v>3176.7109000000005</v>
      </c>
      <c r="M16" s="1">
        <v>2859.0398100000002</v>
      </c>
      <c r="N16" s="1">
        <v>2430.1838385000001</v>
      </c>
      <c r="O16" s="1">
        <v>3176.7109000000005</v>
      </c>
      <c r="P16" s="1">
        <v>2859.0398100000002</v>
      </c>
      <c r="Q16" s="1">
        <v>2430.1838385000001</v>
      </c>
      <c r="R16" s="1">
        <v>2200.6195000000002</v>
      </c>
      <c r="S16" s="1">
        <v>1980.5575500000002</v>
      </c>
      <c r="T16" s="1">
        <v>1870.5265750000001</v>
      </c>
      <c r="U16" s="1"/>
      <c r="V16" s="1"/>
      <c r="W16" s="1"/>
    </row>
    <row r="17" spans="1:23" x14ac:dyDescent="0.25">
      <c r="A17" s="4" t="s">
        <v>14</v>
      </c>
      <c r="B17" s="4" t="s">
        <v>38</v>
      </c>
      <c r="C17" s="4" t="s">
        <v>32</v>
      </c>
      <c r="D17" s="4" t="s">
        <v>52</v>
      </c>
      <c r="E17" s="4" t="s">
        <v>38</v>
      </c>
      <c r="F17" s="1">
        <v>1071.9350000000002</v>
      </c>
      <c r="G17" s="1">
        <v>1071.9350000000002</v>
      </c>
      <c r="H17" s="1">
        <v>1071.9350000000002</v>
      </c>
      <c r="I17" s="1">
        <v>1071.9350000000002</v>
      </c>
      <c r="J17" s="1">
        <v>1071.9350000000002</v>
      </c>
      <c r="K17" s="1">
        <v>1071.9350000000002</v>
      </c>
      <c r="L17" s="1">
        <v>4508.4325000000008</v>
      </c>
      <c r="M17" s="1">
        <v>4508.4325000000008</v>
      </c>
      <c r="N17" s="1">
        <v>4508.4325000000008</v>
      </c>
      <c r="O17" s="1">
        <v>4508.4325000000008</v>
      </c>
      <c r="P17" s="1">
        <v>4508.4325000000008</v>
      </c>
      <c r="Q17" s="1">
        <v>4508.4325000000008</v>
      </c>
      <c r="R17" s="1"/>
      <c r="S17" s="1"/>
      <c r="T17" s="1"/>
      <c r="U17" s="1">
        <v>195.47050000000002</v>
      </c>
      <c r="V17" s="1">
        <v>195.47050000000002</v>
      </c>
      <c r="W17" s="1">
        <v>195.47050000000002</v>
      </c>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160</v>
      </c>
    </row>
    <row r="19" spans="1:23" x14ac:dyDescent="0.25">
      <c r="A19" s="4" t="s">
        <v>16</v>
      </c>
      <c r="B19" s="4" t="s">
        <v>36</v>
      </c>
      <c r="C19" s="4" t="s">
        <v>31</v>
      </c>
      <c r="D19" s="4" t="s">
        <v>52</v>
      </c>
      <c r="E19" s="4" t="s">
        <v>37</v>
      </c>
      <c r="F19" s="1">
        <v>756.66000000000008</v>
      </c>
      <c r="G19" s="1">
        <v>453.99600000000004</v>
      </c>
      <c r="H19" s="1">
        <v>317.79719999999998</v>
      </c>
      <c r="I19" s="1">
        <v>756.66000000000008</v>
      </c>
      <c r="J19" s="1">
        <v>453.99600000000004</v>
      </c>
      <c r="K19" s="1">
        <v>317.79719999999998</v>
      </c>
      <c r="L19" s="1">
        <v>4792.18</v>
      </c>
      <c r="M19" s="1">
        <v>2875.3080000000004</v>
      </c>
      <c r="N19" s="1">
        <v>2012.7156000000002</v>
      </c>
      <c r="O19" s="1">
        <v>4792.18</v>
      </c>
      <c r="P19" s="1">
        <v>2875.3080000000004</v>
      </c>
      <c r="Q19" s="1">
        <v>2012.7156000000002</v>
      </c>
      <c r="R19" s="1"/>
      <c r="S19" s="1"/>
      <c r="T19" s="1"/>
      <c r="U19" s="1"/>
      <c r="V19" s="1"/>
      <c r="W19" s="1"/>
    </row>
    <row r="20" spans="1:23" x14ac:dyDescent="0.25">
      <c r="A20" s="4" t="s">
        <v>17</v>
      </c>
      <c r="B20" s="19" t="s">
        <v>37</v>
      </c>
      <c r="C20" s="4" t="s">
        <v>30</v>
      </c>
      <c r="D20" s="4" t="s">
        <v>40</v>
      </c>
      <c r="E20" s="4" t="s">
        <v>38</v>
      </c>
      <c r="F20" s="1">
        <v>378.33000000000004</v>
      </c>
      <c r="G20" s="1">
        <v>378.33000000000004</v>
      </c>
      <c r="H20" s="1"/>
      <c r="I20" s="1">
        <v>378.33000000000004</v>
      </c>
      <c r="J20" s="1">
        <v>378.33000000000004</v>
      </c>
      <c r="K20" s="1"/>
      <c r="L20" s="1">
        <v>1513.3200000000002</v>
      </c>
      <c r="M20" s="1">
        <v>1513.3200000000002</v>
      </c>
      <c r="N20" s="1"/>
      <c r="O20" s="1">
        <v>1513.3200000000002</v>
      </c>
      <c r="P20" s="1">
        <v>1513.3200000000002</v>
      </c>
      <c r="Q20" s="1"/>
      <c r="R20" s="1"/>
      <c r="S20" s="1"/>
      <c r="T20" s="1"/>
      <c r="U20" s="1"/>
      <c r="V20" s="1"/>
      <c r="W20" s="1"/>
    </row>
    <row r="21" spans="1:23" x14ac:dyDescent="0.25">
      <c r="A21" s="4" t="s">
        <v>18</v>
      </c>
      <c r="B21" s="4" t="s">
        <v>38</v>
      </c>
      <c r="C21" s="4" t="s">
        <v>30</v>
      </c>
      <c r="D21" s="4" t="s">
        <v>52</v>
      </c>
      <c r="E21" s="4" t="s">
        <v>38</v>
      </c>
      <c r="F21" s="1">
        <v>498.13450000000006</v>
      </c>
      <c r="G21" s="1">
        <v>378.33000000000004</v>
      </c>
      <c r="H21" s="1">
        <v>378.33000000000004</v>
      </c>
      <c r="I21" s="1">
        <v>498.13450000000006</v>
      </c>
      <c r="J21" s="1">
        <v>378.33000000000004</v>
      </c>
      <c r="K21" s="1">
        <v>378.33000000000004</v>
      </c>
      <c r="L21" s="1">
        <v>1828.5950000000003</v>
      </c>
      <c r="M21" s="1">
        <v>1387.21</v>
      </c>
      <c r="N21" s="1">
        <v>1387.21</v>
      </c>
      <c r="O21" s="1">
        <v>1828.5950000000003</v>
      </c>
      <c r="P21" s="1">
        <v>1387.21</v>
      </c>
      <c r="Q21" s="1">
        <v>1387.21</v>
      </c>
      <c r="R21" s="1">
        <v>1815.9840000000002</v>
      </c>
      <c r="S21" s="1">
        <v>1462.8760000000002</v>
      </c>
      <c r="T21" s="1">
        <v>1462.8760000000002</v>
      </c>
      <c r="U21" s="1"/>
      <c r="V21" s="1"/>
      <c r="W21" s="1"/>
    </row>
    <row r="22" spans="1:23" x14ac:dyDescent="0.25">
      <c r="A22" s="4" t="s">
        <v>19</v>
      </c>
      <c r="B22" s="4" t="s">
        <v>36</v>
      </c>
      <c r="C22" s="4" t="s">
        <v>31</v>
      </c>
      <c r="D22" s="4" t="s">
        <v>52</v>
      </c>
      <c r="E22" s="4" t="s">
        <v>36</v>
      </c>
      <c r="F22" s="1">
        <v>400</v>
      </c>
      <c r="G22" s="1">
        <v>400</v>
      </c>
      <c r="H22" s="1">
        <v>400</v>
      </c>
      <c r="I22" s="1">
        <v>320</v>
      </c>
      <c r="J22" s="1">
        <v>320</v>
      </c>
      <c r="K22" s="1">
        <v>320</v>
      </c>
      <c r="L22" s="1"/>
      <c r="M22" s="1"/>
      <c r="N22" s="1"/>
      <c r="O22" s="1"/>
      <c r="P22" s="1"/>
      <c r="Q22" s="1"/>
      <c r="R22" s="1"/>
      <c r="S22" s="1"/>
      <c r="T22" s="1"/>
      <c r="U22" s="1"/>
      <c r="V22" s="1"/>
      <c r="W22" s="1"/>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v>812.66666666666663</v>
      </c>
      <c r="G24" s="1"/>
      <c r="H24" s="1"/>
      <c r="I24" s="1"/>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v>863.85350000000005</v>
      </c>
      <c r="G25" s="1">
        <v>691.08280000000002</v>
      </c>
      <c r="H25" s="1">
        <v>518.3121000000001</v>
      </c>
      <c r="I25" s="1"/>
      <c r="J25" s="1"/>
      <c r="K25" s="1"/>
      <c r="L25" s="1">
        <v>2585.2550000000001</v>
      </c>
      <c r="M25" s="1">
        <v>2068.2040000000002</v>
      </c>
      <c r="N25" s="1">
        <v>1967.3160000000003</v>
      </c>
      <c r="O25" s="1"/>
      <c r="P25" s="1"/>
      <c r="Q25" s="1"/>
      <c r="R25" s="1"/>
      <c r="S25" s="1"/>
      <c r="T25" s="1"/>
      <c r="U25" s="1"/>
      <c r="V25" s="1"/>
      <c r="W25" s="1"/>
    </row>
    <row r="26" spans="1:23" x14ac:dyDescent="0.25">
      <c r="A26" s="4" t="s">
        <v>23</v>
      </c>
      <c r="B26" s="4" t="s">
        <v>36</v>
      </c>
      <c r="C26" s="4" t="s">
        <v>30</v>
      </c>
      <c r="D26" s="4" t="s">
        <v>41</v>
      </c>
      <c r="E26" s="4" t="s">
        <v>36</v>
      </c>
      <c r="F26" s="1">
        <v>693.60500000000002</v>
      </c>
      <c r="G26" s="1"/>
      <c r="H26" s="1"/>
      <c r="I26" s="1">
        <v>693.60500000000002</v>
      </c>
      <c r="J26" s="1"/>
      <c r="K26" s="1"/>
      <c r="L26" s="1"/>
      <c r="M26" s="1"/>
      <c r="N26" s="1"/>
      <c r="O26" s="1">
        <v>3026.6400000000003</v>
      </c>
      <c r="P26" s="1"/>
      <c r="Q26" s="1"/>
      <c r="R26" s="1">
        <v>2522.2000000000003</v>
      </c>
      <c r="S26" s="1"/>
      <c r="T26" s="1"/>
      <c r="U26" s="1">
        <v>126.11000000000001</v>
      </c>
      <c r="V26" s="1"/>
      <c r="W26" s="1"/>
    </row>
    <row r="27" spans="1:23" x14ac:dyDescent="0.25">
      <c r="A27" s="4" t="s">
        <v>24</v>
      </c>
      <c r="B27" s="4" t="s">
        <v>38</v>
      </c>
      <c r="C27" s="4" t="s">
        <v>32</v>
      </c>
      <c r="D27" s="4" t="s">
        <v>52</v>
      </c>
      <c r="E27" s="4" t="s">
        <v>38</v>
      </c>
      <c r="F27" s="1">
        <v>700</v>
      </c>
      <c r="G27" s="1">
        <v>700</v>
      </c>
      <c r="H27" s="1">
        <v>350</v>
      </c>
      <c r="I27" s="1">
        <v>700</v>
      </c>
      <c r="J27" s="1">
        <v>700</v>
      </c>
      <c r="K27" s="1">
        <v>350</v>
      </c>
      <c r="L27" s="1">
        <v>7000</v>
      </c>
      <c r="M27" s="1">
        <v>6000</v>
      </c>
      <c r="N27" s="1">
        <v>5000</v>
      </c>
      <c r="O27" s="1">
        <v>7000</v>
      </c>
      <c r="P27" s="1">
        <v>6000</v>
      </c>
      <c r="Q27" s="1">
        <v>5000</v>
      </c>
      <c r="R27" s="1"/>
      <c r="S27" s="1"/>
      <c r="T27" s="1"/>
      <c r="U27" s="1"/>
      <c r="V27" s="1"/>
      <c r="W27" s="1"/>
    </row>
    <row r="28" spans="1:23" x14ac:dyDescent="0.25">
      <c r="A28" s="4" t="s">
        <v>25</v>
      </c>
      <c r="B28" s="4" t="s">
        <v>38</v>
      </c>
      <c r="C28" s="4" t="s">
        <v>32</v>
      </c>
      <c r="D28" s="4" t="s">
        <v>41</v>
      </c>
      <c r="E28" s="4" t="s">
        <v>38</v>
      </c>
      <c r="F28" s="1">
        <v>1000</v>
      </c>
      <c r="G28" s="1">
        <v>900</v>
      </c>
      <c r="H28" s="1">
        <v>900</v>
      </c>
      <c r="I28" s="1">
        <v>1000</v>
      </c>
      <c r="J28" s="1">
        <v>900</v>
      </c>
      <c r="K28" s="1">
        <v>900</v>
      </c>
      <c r="L28" s="1">
        <v>1000</v>
      </c>
      <c r="M28" s="1">
        <v>900</v>
      </c>
      <c r="N28" s="1">
        <v>900</v>
      </c>
      <c r="O28" s="1">
        <v>1000</v>
      </c>
      <c r="P28" s="1">
        <v>900</v>
      </c>
      <c r="Q28" s="1">
        <v>900</v>
      </c>
      <c r="R28" s="1"/>
      <c r="S28" s="1"/>
      <c r="T28" s="1"/>
      <c r="U28" s="1">
        <v>200</v>
      </c>
      <c r="V28" s="1">
        <v>200</v>
      </c>
      <c r="W28" s="1">
        <v>200</v>
      </c>
    </row>
    <row r="29" spans="1:23" x14ac:dyDescent="0.25">
      <c r="A29" s="4" t="s">
        <v>26</v>
      </c>
      <c r="B29" s="4" t="s">
        <v>37</v>
      </c>
      <c r="C29" s="4" t="s">
        <v>32</v>
      </c>
      <c r="D29" s="4" t="s">
        <v>41</v>
      </c>
      <c r="E29" s="4" t="s">
        <v>36</v>
      </c>
      <c r="F29" s="1">
        <v>1000</v>
      </c>
      <c r="G29" s="1">
        <v>1000</v>
      </c>
      <c r="H29" s="1">
        <v>1000</v>
      </c>
      <c r="I29" s="1">
        <v>1000</v>
      </c>
      <c r="J29" s="1">
        <v>1000</v>
      </c>
      <c r="K29" s="1">
        <v>1000</v>
      </c>
      <c r="L29" s="1">
        <v>1000</v>
      </c>
      <c r="M29" s="1">
        <v>1000</v>
      </c>
      <c r="N29" s="1">
        <v>1000</v>
      </c>
      <c r="O29" s="1">
        <v>1000</v>
      </c>
      <c r="P29" s="1">
        <v>1000</v>
      </c>
      <c r="Q29" s="1">
        <v>1000</v>
      </c>
      <c r="R29" s="1"/>
      <c r="S29" s="1"/>
      <c r="T29" s="1"/>
      <c r="U29" s="1"/>
      <c r="V29" s="1"/>
      <c r="W29" s="1"/>
    </row>
    <row r="30" spans="1:23" x14ac:dyDescent="0.25">
      <c r="A30" s="4" t="s">
        <v>27</v>
      </c>
      <c r="B30" s="4" t="s">
        <v>38</v>
      </c>
      <c r="C30" s="4" t="s">
        <v>32</v>
      </c>
      <c r="D30" s="4" t="s">
        <v>52</v>
      </c>
      <c r="E30" s="4" t="s">
        <v>38</v>
      </c>
      <c r="F30" s="1">
        <v>878.98670000000004</v>
      </c>
      <c r="G30" s="1">
        <v>641.26935000000003</v>
      </c>
      <c r="H30" s="1">
        <v>609.20588250000003</v>
      </c>
      <c r="I30" s="1">
        <v>878.98670000000004</v>
      </c>
      <c r="J30" s="1">
        <v>641.26935000000003</v>
      </c>
      <c r="K30" s="1">
        <v>609.20588250000003</v>
      </c>
      <c r="L30" s="1">
        <v>5271.3980000000001</v>
      </c>
      <c r="M30" s="1">
        <v>3847.6161000000002</v>
      </c>
      <c r="N30" s="1">
        <v>3655.235295</v>
      </c>
      <c r="O30" s="1">
        <v>5271.3980000000001</v>
      </c>
      <c r="P30" s="1">
        <v>3847.6161000000002</v>
      </c>
      <c r="Q30" s="1">
        <v>3655.235295</v>
      </c>
      <c r="R30" s="1">
        <v>3562.6075000000005</v>
      </c>
      <c r="S30" s="1">
        <v>1720.1404000000002</v>
      </c>
      <c r="T30" s="1">
        <v>1634.13338</v>
      </c>
      <c r="U30" s="1">
        <v>264.83100000000002</v>
      </c>
      <c r="V30" s="1">
        <v>225.10635000000002</v>
      </c>
      <c r="W30" s="1">
        <v>213.8510325</v>
      </c>
    </row>
    <row r="31" spans="1:23" x14ac:dyDescent="0.25">
      <c r="A31" s="4" t="s">
        <v>28</v>
      </c>
      <c r="B31" s="4" t="s">
        <v>37</v>
      </c>
      <c r="C31" s="4" t="s">
        <v>30</v>
      </c>
      <c r="D31" s="4" t="s">
        <v>52</v>
      </c>
      <c r="E31" s="4" t="s">
        <v>38</v>
      </c>
      <c r="F31" s="1">
        <v>926.90850000000012</v>
      </c>
      <c r="G31" s="1">
        <v>750.79588500000011</v>
      </c>
      <c r="H31" s="1">
        <v>724.51802902500003</v>
      </c>
      <c r="I31" s="1">
        <v>926.90850000000012</v>
      </c>
      <c r="J31" s="1">
        <v>750.79588500000011</v>
      </c>
      <c r="K31" s="1">
        <v>724.51802902500003</v>
      </c>
      <c r="L31" s="1">
        <v>7585.3273350000009</v>
      </c>
      <c r="M31" s="1">
        <v>6144.1151413500011</v>
      </c>
      <c r="N31" s="1">
        <v>5929.0711114027508</v>
      </c>
      <c r="O31" s="1"/>
      <c r="P31" s="1"/>
      <c r="Q31" s="1"/>
      <c r="R31" s="1">
        <v>1891.65</v>
      </c>
      <c r="S31" s="1">
        <v>1418.7375000000002</v>
      </c>
      <c r="T31" s="1">
        <v>1418.7375000000002</v>
      </c>
      <c r="U31" s="1">
        <v>1134.99</v>
      </c>
      <c r="V31" s="1">
        <v>453.99600000000004</v>
      </c>
      <c r="W31" s="1">
        <v>453.99600000000004</v>
      </c>
    </row>
    <row r="32" spans="1:23" x14ac:dyDescent="0.25">
      <c r="A32" s="4" t="s">
        <v>29</v>
      </c>
      <c r="B32" s="4" t="s">
        <v>36</v>
      </c>
      <c r="C32" s="4" t="s">
        <v>31</v>
      </c>
      <c r="D32" s="4" t="s">
        <v>52</v>
      </c>
      <c r="E32" s="4" t="s">
        <v>36</v>
      </c>
      <c r="F32" s="1">
        <v>756.66000000000008</v>
      </c>
      <c r="G32" s="1"/>
      <c r="H32" s="1"/>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780.00233580246913</v>
      </c>
      <c r="G34" s="1">
        <v>713.9480379545455</v>
      </c>
      <c r="H34" s="1">
        <v>653.20231245357161</v>
      </c>
      <c r="I34" s="1">
        <v>758.88191250000011</v>
      </c>
      <c r="J34" s="1">
        <v>692.28669690476192</v>
      </c>
      <c r="K34" s="1">
        <v>638.92589807625006</v>
      </c>
      <c r="L34" s="1">
        <v>5308.6526879545454</v>
      </c>
      <c r="M34" s="1">
        <v>4224.3030425675006</v>
      </c>
      <c r="N34" s="1">
        <v>3864.7578760475139</v>
      </c>
      <c r="O34" s="1">
        <v>4936.2007636363642</v>
      </c>
      <c r="P34" s="1">
        <v>3959.1443005263159</v>
      </c>
      <c r="Q34" s="1">
        <v>3730.5301490294119</v>
      </c>
      <c r="R34" s="1">
        <v>2551.6956666666674</v>
      </c>
      <c r="S34" s="1">
        <v>2076.0444928571428</v>
      </c>
      <c r="T34" s="1">
        <v>1994.4676364285713</v>
      </c>
      <c r="U34" s="1">
        <v>333.66039090909095</v>
      </c>
      <c r="V34" s="1">
        <v>277.09134499999999</v>
      </c>
      <c r="W34" s="1">
        <v>223.79219386363636</v>
      </c>
    </row>
    <row r="35" spans="1:23" x14ac:dyDescent="0.25">
      <c r="A35" s="4"/>
      <c r="B35" s="4"/>
      <c r="C35" s="4"/>
      <c r="D35" s="20" t="s">
        <v>329</v>
      </c>
      <c r="E35" s="4"/>
      <c r="F35" s="14">
        <v>27</v>
      </c>
      <c r="G35" s="14">
        <v>22</v>
      </c>
      <c r="H35" s="14">
        <v>21</v>
      </c>
      <c r="I35" s="14">
        <v>24</v>
      </c>
      <c r="J35" s="14">
        <v>21</v>
      </c>
      <c r="K35" s="14">
        <v>20</v>
      </c>
      <c r="L35" s="14">
        <v>22</v>
      </c>
      <c r="M35" s="14">
        <v>20</v>
      </c>
      <c r="N35" s="14">
        <v>19</v>
      </c>
      <c r="O35" s="14">
        <v>22</v>
      </c>
      <c r="P35" s="14">
        <v>19</v>
      </c>
      <c r="Q35" s="14">
        <v>17</v>
      </c>
      <c r="R35" s="14">
        <v>9</v>
      </c>
      <c r="S35" s="14">
        <v>7</v>
      </c>
      <c r="T35" s="14">
        <v>7</v>
      </c>
      <c r="U35" s="14">
        <v>11</v>
      </c>
      <c r="V35" s="14">
        <v>10</v>
      </c>
      <c r="W35" s="14">
        <v>11</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768.02251666666666</v>
      </c>
      <c r="G37" s="16">
        <v>748.21656000000007</v>
      </c>
      <c r="H37" s="16">
        <v>713.66242</v>
      </c>
      <c r="I37" s="16">
        <v>714.95529999999997</v>
      </c>
      <c r="J37" s="16">
        <v>690</v>
      </c>
      <c r="K37" s="16">
        <v>690</v>
      </c>
      <c r="L37" s="16">
        <v>5954.650216666666</v>
      </c>
      <c r="M37" s="16">
        <v>3177.4009999999998</v>
      </c>
      <c r="N37" s="16">
        <v>3152.1790000000001</v>
      </c>
      <c r="O37" s="16">
        <v>5081.3266142857146</v>
      </c>
      <c r="P37" s="16">
        <v>2510.35</v>
      </c>
      <c r="Q37" s="16">
        <v>2947.1333333333332</v>
      </c>
      <c r="R37" s="16">
        <v>2081.4666666666667</v>
      </c>
      <c r="S37" s="16">
        <v>1200</v>
      </c>
      <c r="T37" s="16">
        <v>1200</v>
      </c>
      <c r="U37" s="16">
        <v>128.70333333333335</v>
      </c>
      <c r="V37" s="16">
        <v>130</v>
      </c>
      <c r="W37" s="16">
        <v>86.666666666666671</v>
      </c>
    </row>
    <row r="38" spans="1:23" x14ac:dyDescent="0.25">
      <c r="A38" s="12"/>
      <c r="B38" s="4"/>
      <c r="C38" s="4" t="s">
        <v>36</v>
      </c>
      <c r="D38" s="4" t="s">
        <v>329</v>
      </c>
      <c r="E38" s="4"/>
      <c r="F38" s="17">
        <v>10</v>
      </c>
      <c r="G38" s="17">
        <v>5</v>
      </c>
      <c r="H38" s="17">
        <v>5</v>
      </c>
      <c r="I38" s="17">
        <v>7</v>
      </c>
      <c r="J38" s="17">
        <v>4</v>
      </c>
      <c r="K38" s="17">
        <v>4</v>
      </c>
      <c r="L38" s="17">
        <v>6</v>
      </c>
      <c r="M38" s="17">
        <v>4</v>
      </c>
      <c r="N38" s="17">
        <v>4</v>
      </c>
      <c r="O38" s="17">
        <v>7</v>
      </c>
      <c r="P38" s="17">
        <v>4</v>
      </c>
      <c r="Q38" s="17">
        <v>3</v>
      </c>
      <c r="R38" s="17">
        <v>3</v>
      </c>
      <c r="S38" s="17">
        <v>1</v>
      </c>
      <c r="T38" s="17">
        <v>1</v>
      </c>
      <c r="U38" s="17">
        <v>3</v>
      </c>
      <c r="V38" s="17">
        <v>2</v>
      </c>
      <c r="W38" s="17">
        <v>2</v>
      </c>
    </row>
    <row r="39" spans="1:23" x14ac:dyDescent="0.25">
      <c r="A39" s="12">
        <f>COUNTIF($E$3:$E$32,"M")</f>
        <v>8</v>
      </c>
      <c r="B39" s="4" t="s">
        <v>324</v>
      </c>
      <c r="C39" s="4" t="s">
        <v>37</v>
      </c>
      <c r="D39" s="4" t="s">
        <v>330</v>
      </c>
      <c r="E39" s="4"/>
      <c r="F39" s="1">
        <v>797.24650000000008</v>
      </c>
      <c r="G39" s="1">
        <v>690.42300000000012</v>
      </c>
      <c r="H39" s="1">
        <v>625.68575833333341</v>
      </c>
      <c r="I39" s="1">
        <v>797.24650000000008</v>
      </c>
      <c r="J39" s="1">
        <v>690.42300000000012</v>
      </c>
      <c r="K39" s="1">
        <v>625.68575833333341</v>
      </c>
      <c r="L39" s="1">
        <v>5063.8225000000002</v>
      </c>
      <c r="M39" s="1">
        <v>4438.9771850000006</v>
      </c>
      <c r="N39" s="1">
        <v>3952.9024564166666</v>
      </c>
      <c r="O39" s="1">
        <v>5063.8225000000002</v>
      </c>
      <c r="P39" s="1">
        <v>4438.9771850000006</v>
      </c>
      <c r="Q39" s="1">
        <v>3952.9024564166666</v>
      </c>
      <c r="R39" s="1">
        <v>4100.3097500000003</v>
      </c>
      <c r="S39" s="1">
        <v>3740.2787750000002</v>
      </c>
      <c r="T39" s="1">
        <v>3685.2632874999999</v>
      </c>
      <c r="U39" s="1">
        <v>175</v>
      </c>
      <c r="V39" s="1">
        <v>150</v>
      </c>
      <c r="W39" s="1">
        <v>131.25</v>
      </c>
    </row>
    <row r="40" spans="1:23" x14ac:dyDescent="0.25">
      <c r="A40" s="12"/>
      <c r="B40" s="4"/>
      <c r="C40" s="4" t="s">
        <v>37</v>
      </c>
      <c r="D40" s="4" t="s">
        <v>329</v>
      </c>
      <c r="E40" s="4"/>
      <c r="F40" s="17">
        <v>6</v>
      </c>
      <c r="G40" s="17">
        <v>6</v>
      </c>
      <c r="H40" s="17">
        <v>6</v>
      </c>
      <c r="I40" s="17">
        <v>6</v>
      </c>
      <c r="J40" s="17">
        <v>6</v>
      </c>
      <c r="K40" s="17">
        <v>6</v>
      </c>
      <c r="L40" s="17">
        <v>6</v>
      </c>
      <c r="M40" s="17">
        <v>6</v>
      </c>
      <c r="N40" s="17">
        <v>6</v>
      </c>
      <c r="O40" s="17">
        <v>6</v>
      </c>
      <c r="P40" s="17">
        <v>6</v>
      </c>
      <c r="Q40" s="17">
        <v>6</v>
      </c>
      <c r="R40" s="17">
        <v>2</v>
      </c>
      <c r="S40" s="17">
        <v>2</v>
      </c>
      <c r="T40" s="17">
        <v>2</v>
      </c>
      <c r="U40" s="17">
        <v>2</v>
      </c>
      <c r="V40" s="17">
        <v>2</v>
      </c>
      <c r="W40" s="17">
        <v>2</v>
      </c>
    </row>
    <row r="41" spans="1:23" x14ac:dyDescent="0.25">
      <c r="A41" s="12">
        <f>COUNTIF($E$3:$E$32,"L")</f>
        <v>11</v>
      </c>
      <c r="B41" s="4" t="s">
        <v>324</v>
      </c>
      <c r="C41" s="4" t="s">
        <v>38</v>
      </c>
      <c r="D41" s="4" t="s">
        <v>330</v>
      </c>
      <c r="E41" s="4"/>
      <c r="F41" s="1">
        <v>781.48717272727288</v>
      </c>
      <c r="G41" s="1">
        <v>711.20327590909096</v>
      </c>
      <c r="H41" s="1">
        <v>639.48219115250004</v>
      </c>
      <c r="I41" s="1">
        <v>765.90907272727281</v>
      </c>
      <c r="J41" s="1">
        <v>694.13478500000008</v>
      </c>
      <c r="K41" s="1">
        <v>626.44034115250008</v>
      </c>
      <c r="L41" s="1">
        <v>5067.9522835000007</v>
      </c>
      <c r="M41" s="1">
        <v>4514.2593741350011</v>
      </c>
      <c r="N41" s="1">
        <v>4122.6965451558608</v>
      </c>
      <c r="O41" s="1">
        <v>4738.2439444444444</v>
      </c>
      <c r="P41" s="1">
        <v>4283.1642888888891</v>
      </c>
      <c r="Q41" s="1">
        <v>3857.524724375</v>
      </c>
      <c r="R41" s="1">
        <v>2130.060375</v>
      </c>
      <c r="S41" s="1">
        <v>1462.9384750000002</v>
      </c>
      <c r="T41" s="1">
        <v>1347.6867200000002</v>
      </c>
      <c r="U41" s="1">
        <v>489.02571666666671</v>
      </c>
      <c r="V41" s="1">
        <v>368.48557499999998</v>
      </c>
      <c r="W41" s="1">
        <v>323.20235541666665</v>
      </c>
    </row>
    <row r="42" spans="1:23" x14ac:dyDescent="0.25">
      <c r="A42" s="4"/>
      <c r="B42" s="4"/>
      <c r="C42" s="4" t="s">
        <v>38</v>
      </c>
      <c r="D42" s="4" t="s">
        <v>329</v>
      </c>
      <c r="E42" s="4"/>
      <c r="F42" s="17">
        <v>11</v>
      </c>
      <c r="G42" s="17">
        <v>11</v>
      </c>
      <c r="H42" s="17">
        <v>10</v>
      </c>
      <c r="I42" s="17">
        <v>11</v>
      </c>
      <c r="J42" s="17">
        <v>11</v>
      </c>
      <c r="K42" s="17">
        <v>10</v>
      </c>
      <c r="L42" s="17">
        <v>10</v>
      </c>
      <c r="M42" s="17">
        <v>10</v>
      </c>
      <c r="N42" s="17">
        <v>9</v>
      </c>
      <c r="O42" s="17">
        <v>9</v>
      </c>
      <c r="P42" s="17">
        <v>9</v>
      </c>
      <c r="Q42" s="17">
        <v>8</v>
      </c>
      <c r="R42" s="17">
        <v>4</v>
      </c>
      <c r="S42" s="17">
        <v>4</v>
      </c>
      <c r="T42" s="17">
        <v>4</v>
      </c>
      <c r="U42" s="17">
        <v>6</v>
      </c>
      <c r="V42" s="17">
        <v>6</v>
      </c>
      <c r="W42" s="17">
        <v>6</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771.09428541666659</v>
      </c>
      <c r="G44" s="1">
        <v>674.14967192307699</v>
      </c>
      <c r="H44" s="1">
        <v>579.84139704038466</v>
      </c>
      <c r="I44" s="1">
        <v>754.60463571428568</v>
      </c>
      <c r="J44" s="13">
        <v>653.55325653846148</v>
      </c>
      <c r="K44" s="13">
        <v>563.65535857884618</v>
      </c>
      <c r="L44" s="1">
        <v>5588.3783362499998</v>
      </c>
      <c r="M44" s="1">
        <v>4787.6019592136372</v>
      </c>
      <c r="N44" s="1">
        <v>4077.0153040820687</v>
      </c>
      <c r="O44" s="1">
        <v>5365.9284272727273</v>
      </c>
      <c r="P44" s="1">
        <v>4606.9506410000004</v>
      </c>
      <c r="Q44" s="1">
        <v>3860.3097233500002</v>
      </c>
      <c r="R44" s="1">
        <v>2144.1722</v>
      </c>
      <c r="S44" s="1">
        <v>1566.4622900000002</v>
      </c>
      <c r="T44" s="1">
        <v>1452.2546910000001</v>
      </c>
      <c r="U44" s="1">
        <v>546.83086000000003</v>
      </c>
      <c r="V44" s="1">
        <v>402.18268999999998</v>
      </c>
      <c r="W44" s="1">
        <v>347.8428265</v>
      </c>
    </row>
    <row r="45" spans="1:23" x14ac:dyDescent="0.25">
      <c r="A45" s="12"/>
      <c r="B45" s="4"/>
      <c r="C45" s="4" t="s">
        <v>52</v>
      </c>
      <c r="D45" s="4" t="s">
        <v>329</v>
      </c>
      <c r="E45" s="4"/>
      <c r="F45" s="17">
        <v>16</v>
      </c>
      <c r="G45" s="17">
        <v>13</v>
      </c>
      <c r="H45" s="17">
        <v>13</v>
      </c>
      <c r="I45" s="17">
        <v>14</v>
      </c>
      <c r="J45" s="18">
        <v>13</v>
      </c>
      <c r="K45" s="18">
        <v>13</v>
      </c>
      <c r="L45" s="17">
        <v>12</v>
      </c>
      <c r="M45" s="17">
        <v>11</v>
      </c>
      <c r="N45" s="17">
        <v>11</v>
      </c>
      <c r="O45" s="17">
        <v>11</v>
      </c>
      <c r="P45" s="17">
        <v>10</v>
      </c>
      <c r="Q45" s="17">
        <v>10</v>
      </c>
      <c r="R45" s="17">
        <v>5</v>
      </c>
      <c r="S45" s="17">
        <v>5</v>
      </c>
      <c r="T45" s="17">
        <v>5</v>
      </c>
      <c r="U45" s="17">
        <v>5</v>
      </c>
      <c r="V45" s="17">
        <v>5</v>
      </c>
      <c r="W45" s="17">
        <v>5</v>
      </c>
    </row>
    <row r="46" spans="1:23" x14ac:dyDescent="0.25">
      <c r="A46" s="12">
        <f>COUNTIF($D$3:$D$32,"CC")</f>
        <v>5</v>
      </c>
      <c r="B46" s="4" t="s">
        <v>324</v>
      </c>
      <c r="C46" s="4" t="s">
        <v>40</v>
      </c>
      <c r="D46" s="4" t="s">
        <v>330</v>
      </c>
      <c r="E46" s="4"/>
      <c r="F46" s="1">
        <v>689.32470000000001</v>
      </c>
      <c r="G46" s="1">
        <v>679.85320000000002</v>
      </c>
      <c r="H46" s="1">
        <v>722.77070000000003</v>
      </c>
      <c r="I46" s="1">
        <v>593.1925</v>
      </c>
      <c r="J46" s="13">
        <v>606.11</v>
      </c>
      <c r="K46" s="13">
        <v>720</v>
      </c>
      <c r="L46" s="1">
        <v>5903.1550000000007</v>
      </c>
      <c r="M46" s="1">
        <v>3305.7309999999998</v>
      </c>
      <c r="N46" s="1">
        <v>3869.5720000000001</v>
      </c>
      <c r="O46" s="1">
        <v>6282.63</v>
      </c>
      <c r="P46" s="1">
        <v>3118.24</v>
      </c>
      <c r="Q46" s="1">
        <v>3920.7</v>
      </c>
      <c r="R46" s="1">
        <v>2522.2000000000003</v>
      </c>
      <c r="S46" s="1"/>
      <c r="T46" s="1"/>
      <c r="U46" s="1">
        <v>130</v>
      </c>
      <c r="V46" s="1">
        <v>130</v>
      </c>
      <c r="W46" s="1">
        <v>86.666666666666671</v>
      </c>
    </row>
    <row r="47" spans="1:23" x14ac:dyDescent="0.25">
      <c r="A47" s="12"/>
      <c r="B47" s="4"/>
      <c r="C47" s="4" t="s">
        <v>40</v>
      </c>
      <c r="D47" s="4" t="s">
        <v>329</v>
      </c>
      <c r="E47" s="4"/>
      <c r="F47" s="17">
        <v>5</v>
      </c>
      <c r="G47" s="17">
        <v>4</v>
      </c>
      <c r="H47" s="17">
        <v>3</v>
      </c>
      <c r="I47" s="17">
        <v>4</v>
      </c>
      <c r="J47" s="18">
        <v>3</v>
      </c>
      <c r="K47" s="18">
        <v>2</v>
      </c>
      <c r="L47" s="17">
        <v>5</v>
      </c>
      <c r="M47" s="17">
        <v>4</v>
      </c>
      <c r="N47" s="17">
        <v>3</v>
      </c>
      <c r="O47" s="17">
        <v>4</v>
      </c>
      <c r="P47" s="17">
        <v>3</v>
      </c>
      <c r="Q47" s="17">
        <v>2</v>
      </c>
      <c r="R47" s="17">
        <v>1</v>
      </c>
      <c r="S47" s="17">
        <v>0</v>
      </c>
      <c r="T47" s="17">
        <v>0</v>
      </c>
      <c r="U47" s="17">
        <v>2</v>
      </c>
      <c r="V47" s="17">
        <v>2</v>
      </c>
      <c r="W47" s="17">
        <v>2</v>
      </c>
    </row>
    <row r="48" spans="1:23" x14ac:dyDescent="0.25">
      <c r="A48" s="12">
        <f>COUNTIF($D$3:$D$32,"CR")</f>
        <v>5</v>
      </c>
      <c r="B48" s="4" t="s">
        <v>324</v>
      </c>
      <c r="C48" s="4" t="s">
        <v>41</v>
      </c>
      <c r="D48" s="4" t="s">
        <v>330</v>
      </c>
      <c r="E48" s="4"/>
      <c r="F48" s="1">
        <v>885.90125</v>
      </c>
      <c r="G48" s="1">
        <v>916.66666666666663</v>
      </c>
      <c r="H48" s="1">
        <v>845.83333333333337</v>
      </c>
      <c r="I48" s="1">
        <v>885.90125</v>
      </c>
      <c r="J48" s="13">
        <v>916.66666666666663</v>
      </c>
      <c r="K48" s="13">
        <v>845.83333333333337</v>
      </c>
      <c r="L48" s="1">
        <v>2833.3333333333335</v>
      </c>
      <c r="M48" s="1">
        <v>2800</v>
      </c>
      <c r="N48" s="1">
        <v>2258.3333333333335</v>
      </c>
      <c r="O48" s="1">
        <v>2545.328</v>
      </c>
      <c r="P48" s="1">
        <v>2400</v>
      </c>
      <c r="Q48" s="1">
        <v>2258.3333333333335</v>
      </c>
      <c r="R48" s="1">
        <v>1861.1000000000001</v>
      </c>
      <c r="S48" s="1">
        <v>1200</v>
      </c>
      <c r="T48" s="1">
        <v>1200</v>
      </c>
      <c r="U48" s="1">
        <v>158.70333333333335</v>
      </c>
      <c r="V48" s="1">
        <v>175</v>
      </c>
      <c r="W48" s="1">
        <v>156.25</v>
      </c>
    </row>
    <row r="49" spans="1:23" x14ac:dyDescent="0.25">
      <c r="A49" s="12"/>
      <c r="B49" s="4"/>
      <c r="C49" s="4" t="s">
        <v>41</v>
      </c>
      <c r="D49" s="4" t="s">
        <v>329</v>
      </c>
      <c r="E49" s="4"/>
      <c r="F49" s="17">
        <v>4</v>
      </c>
      <c r="G49" s="17">
        <v>3</v>
      </c>
      <c r="H49" s="17">
        <v>3</v>
      </c>
      <c r="I49" s="17">
        <v>4</v>
      </c>
      <c r="J49" s="18">
        <v>3</v>
      </c>
      <c r="K49" s="18">
        <v>3</v>
      </c>
      <c r="L49" s="17">
        <v>3</v>
      </c>
      <c r="M49" s="17">
        <v>3</v>
      </c>
      <c r="N49" s="17">
        <v>3</v>
      </c>
      <c r="O49" s="17">
        <v>5</v>
      </c>
      <c r="P49" s="17">
        <v>4</v>
      </c>
      <c r="Q49" s="17">
        <v>3</v>
      </c>
      <c r="R49" s="17">
        <v>2</v>
      </c>
      <c r="S49" s="17">
        <v>1</v>
      </c>
      <c r="T49" s="17">
        <v>1</v>
      </c>
      <c r="U49" s="17">
        <v>3</v>
      </c>
      <c r="V49" s="17">
        <v>2</v>
      </c>
      <c r="W49" s="17">
        <v>2</v>
      </c>
    </row>
    <row r="50" spans="1:23" x14ac:dyDescent="0.25">
      <c r="A50" s="12">
        <f>COUNTIF($D$3:$D$32,"Hybr")</f>
        <v>3</v>
      </c>
      <c r="B50" s="4" t="s">
        <v>324</v>
      </c>
      <c r="C50" s="4" t="s">
        <v>42</v>
      </c>
      <c r="D50" s="4" t="s">
        <v>330</v>
      </c>
      <c r="E50" s="4"/>
      <c r="F50" s="1">
        <v>866.16300000000001</v>
      </c>
      <c r="G50" s="1">
        <v>736.7491500000001</v>
      </c>
      <c r="H50" s="1">
        <v>736.7491500000001</v>
      </c>
      <c r="I50" s="1">
        <v>866.16300000000001</v>
      </c>
      <c r="J50" s="13">
        <v>736.7491500000001</v>
      </c>
      <c r="K50" s="13">
        <v>736.7491500000001</v>
      </c>
      <c r="L50" s="1">
        <v>5857.0220499999996</v>
      </c>
      <c r="M50" s="1">
        <v>5099.7576499999996</v>
      </c>
      <c r="N50" s="1">
        <v>5099.7576499999996</v>
      </c>
      <c r="O50" s="1">
        <v>5857.0220499999996</v>
      </c>
      <c r="P50" s="1">
        <v>5099.7576499999996</v>
      </c>
      <c r="Q50" s="1">
        <v>5099.7576499999996</v>
      </c>
      <c r="R50" s="1">
        <v>6000</v>
      </c>
      <c r="S50" s="1">
        <v>5500</v>
      </c>
      <c r="T50" s="1">
        <v>5500</v>
      </c>
      <c r="U50" s="1">
        <v>200</v>
      </c>
      <c r="V50" s="1">
        <v>150</v>
      </c>
      <c r="W50" s="1">
        <v>150</v>
      </c>
    </row>
    <row r="51" spans="1:23" x14ac:dyDescent="0.25">
      <c r="A51" s="4"/>
      <c r="B51" s="4"/>
      <c r="C51" s="4" t="s">
        <v>42</v>
      </c>
      <c r="D51" s="4" t="s">
        <v>329</v>
      </c>
      <c r="E51" s="4"/>
      <c r="F51" s="17">
        <v>2</v>
      </c>
      <c r="G51" s="17">
        <v>2</v>
      </c>
      <c r="H51" s="17">
        <v>2</v>
      </c>
      <c r="I51" s="17">
        <v>2</v>
      </c>
      <c r="J51" s="18">
        <v>2</v>
      </c>
      <c r="K51" s="18">
        <v>2</v>
      </c>
      <c r="L51" s="17">
        <v>2</v>
      </c>
      <c r="M51" s="17">
        <v>2</v>
      </c>
      <c r="N51" s="17">
        <v>2</v>
      </c>
      <c r="O51" s="17">
        <v>2</v>
      </c>
      <c r="P51" s="17">
        <v>2</v>
      </c>
      <c r="Q51" s="17">
        <v>2</v>
      </c>
      <c r="R51" s="17">
        <v>1</v>
      </c>
      <c r="S51" s="17">
        <v>1</v>
      </c>
      <c r="T51" s="17">
        <v>1</v>
      </c>
      <c r="U51" s="17">
        <v>1</v>
      </c>
      <c r="V51" s="17">
        <v>1</v>
      </c>
      <c r="W51" s="17">
        <v>1</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745.28166923076913</v>
      </c>
      <c r="G53" s="1">
        <v>667.46127850000016</v>
      </c>
      <c r="H53" s="1">
        <v>606.16571433611125</v>
      </c>
      <c r="I53" s="1">
        <v>725.0909333333334</v>
      </c>
      <c r="J53" s="1">
        <v>643.97517611111118</v>
      </c>
      <c r="K53" s="1">
        <v>600.845103628125</v>
      </c>
      <c r="L53" s="1">
        <v>6277.9670668181816</v>
      </c>
      <c r="M53" s="1">
        <v>4683.8071601499996</v>
      </c>
      <c r="N53" s="1">
        <v>4400.9290514253435</v>
      </c>
      <c r="O53" s="1">
        <v>6146.3695400000006</v>
      </c>
      <c r="P53" s="1">
        <v>4784.5636142857138</v>
      </c>
      <c r="Q53" s="1">
        <v>4499.3408833333333</v>
      </c>
      <c r="R53" s="1">
        <v>2667.0056666666669</v>
      </c>
      <c r="S53" s="1">
        <v>2407.9033749999999</v>
      </c>
      <c r="T53" s="1">
        <v>2314.1533749999999</v>
      </c>
      <c r="U53" s="1">
        <v>519.99256000000003</v>
      </c>
      <c r="V53" s="1">
        <v>435.08415000000002</v>
      </c>
      <c r="W53" s="1">
        <v>295.97852</v>
      </c>
    </row>
    <row r="54" spans="1:23" x14ac:dyDescent="0.25">
      <c r="A54" s="4"/>
      <c r="B54" s="4"/>
      <c r="C54" s="4" t="s">
        <v>30</v>
      </c>
      <c r="D54" s="4" t="s">
        <v>329</v>
      </c>
      <c r="E54" s="4"/>
      <c r="F54" s="17">
        <v>13</v>
      </c>
      <c r="G54" s="17">
        <v>10</v>
      </c>
      <c r="H54" s="17">
        <v>9</v>
      </c>
      <c r="I54" s="17">
        <v>12</v>
      </c>
      <c r="J54" s="17">
        <v>9</v>
      </c>
      <c r="K54" s="17">
        <v>8</v>
      </c>
      <c r="L54" s="17">
        <v>11</v>
      </c>
      <c r="M54" s="17">
        <v>9</v>
      </c>
      <c r="N54" s="17">
        <v>8</v>
      </c>
      <c r="O54" s="17">
        <v>10</v>
      </c>
      <c r="P54" s="17">
        <v>7</v>
      </c>
      <c r="Q54" s="17">
        <v>6</v>
      </c>
      <c r="R54" s="17">
        <v>6</v>
      </c>
      <c r="S54" s="17">
        <v>4</v>
      </c>
      <c r="T54" s="17">
        <v>4</v>
      </c>
      <c r="U54" s="17">
        <v>5</v>
      </c>
      <c r="V54" s="17">
        <v>4</v>
      </c>
      <c r="W54" s="17">
        <v>4</v>
      </c>
    </row>
    <row r="55" spans="1:23" x14ac:dyDescent="0.25">
      <c r="A55" s="12">
        <f>COUNTIF($C$3:$C$32,"SaaS")</f>
        <v>8</v>
      </c>
      <c r="B55" s="4" t="s">
        <v>324</v>
      </c>
      <c r="C55" s="4" t="s">
        <v>31</v>
      </c>
      <c r="D55" s="4" t="s">
        <v>330</v>
      </c>
      <c r="E55" s="4"/>
      <c r="F55" s="1">
        <v>676.30216666666672</v>
      </c>
      <c r="G55" s="1">
        <v>583.80794000000003</v>
      </c>
      <c r="H55" s="1">
        <v>548.62324999999998</v>
      </c>
      <c r="I55" s="1">
        <v>602.23060000000009</v>
      </c>
      <c r="J55" s="1">
        <v>525.80794000000003</v>
      </c>
      <c r="K55" s="1">
        <v>490.62324999999998</v>
      </c>
      <c r="L55" s="1">
        <v>4542.2227249999996</v>
      </c>
      <c r="M55" s="1">
        <v>3983.5869525000003</v>
      </c>
      <c r="N55" s="1">
        <v>3660.7248596250001</v>
      </c>
      <c r="O55" s="1">
        <v>3513.7781799999998</v>
      </c>
      <c r="P55" s="1">
        <v>3066.8695620000003</v>
      </c>
      <c r="Q55" s="1">
        <v>3210.7248596250001</v>
      </c>
      <c r="R55" s="1">
        <v>1700.3097500000001</v>
      </c>
      <c r="S55" s="1">
        <v>1590.2787750000002</v>
      </c>
      <c r="T55" s="1">
        <v>1535.2632874999999</v>
      </c>
      <c r="U55" s="1">
        <v>100</v>
      </c>
      <c r="V55" s="1">
        <v>100</v>
      </c>
      <c r="W55" s="1">
        <v>100</v>
      </c>
    </row>
    <row r="56" spans="1:23" x14ac:dyDescent="0.25">
      <c r="A56" s="4"/>
      <c r="B56" s="4"/>
      <c r="C56" s="4" t="s">
        <v>31</v>
      </c>
      <c r="D56" s="4" t="s">
        <v>329</v>
      </c>
      <c r="E56" s="4"/>
      <c r="F56" s="17">
        <v>6</v>
      </c>
      <c r="G56" s="17">
        <v>5</v>
      </c>
      <c r="H56" s="17">
        <v>5</v>
      </c>
      <c r="I56" s="17">
        <v>5</v>
      </c>
      <c r="J56" s="17">
        <v>5</v>
      </c>
      <c r="K56" s="17">
        <v>5</v>
      </c>
      <c r="L56" s="17">
        <v>4</v>
      </c>
      <c r="M56" s="17">
        <v>4</v>
      </c>
      <c r="N56" s="17">
        <v>4</v>
      </c>
      <c r="O56" s="17">
        <v>5</v>
      </c>
      <c r="P56" s="17">
        <v>5</v>
      </c>
      <c r="Q56" s="17">
        <v>4</v>
      </c>
      <c r="R56" s="17">
        <v>2</v>
      </c>
      <c r="S56" s="17">
        <v>2</v>
      </c>
      <c r="T56" s="17">
        <v>2</v>
      </c>
      <c r="U56" s="17">
        <v>1</v>
      </c>
      <c r="V56" s="17">
        <v>1</v>
      </c>
      <c r="W56" s="17">
        <v>1</v>
      </c>
    </row>
    <row r="57" spans="1:23" x14ac:dyDescent="0.25">
      <c r="A57" s="12">
        <f>COUNTIF($C$3:$C$32,"HW")</f>
        <v>8</v>
      </c>
      <c r="B57" s="4" t="s">
        <v>324</v>
      </c>
      <c r="C57" s="4" t="s">
        <v>32</v>
      </c>
      <c r="D57" s="4" t="s">
        <v>330</v>
      </c>
      <c r="E57" s="4"/>
      <c r="F57" s="1">
        <v>914.19854583333347</v>
      </c>
      <c r="G57" s="1">
        <v>873.31490714285712</v>
      </c>
      <c r="H57" s="1">
        <v>788.37726892857154</v>
      </c>
      <c r="I57" s="1">
        <v>928.70310000000006</v>
      </c>
      <c r="J57" s="1">
        <v>873.31490714285712</v>
      </c>
      <c r="K57" s="1">
        <v>788.37726892857154</v>
      </c>
      <c r="L57" s="1">
        <v>4223.4043571428574</v>
      </c>
      <c r="M57" s="1">
        <v>3771.0640857142857</v>
      </c>
      <c r="N57" s="1">
        <v>3368.5811135714284</v>
      </c>
      <c r="O57" s="1">
        <v>4223.4043571428574</v>
      </c>
      <c r="P57" s="1">
        <v>3771.0640857142857</v>
      </c>
      <c r="Q57" s="1">
        <v>3368.5811135714284</v>
      </c>
      <c r="R57" s="1">
        <v>3562.6075000000005</v>
      </c>
      <c r="S57" s="1">
        <v>1720.1404000000002</v>
      </c>
      <c r="T57" s="1">
        <v>1634.13338</v>
      </c>
      <c r="U57" s="1">
        <v>194.06030000000001</v>
      </c>
      <c r="V57" s="1">
        <v>186.11537000000001</v>
      </c>
      <c r="W57" s="1">
        <v>176.3643065</v>
      </c>
    </row>
    <row r="58" spans="1:23" x14ac:dyDescent="0.25">
      <c r="A58" s="4"/>
      <c r="B58" s="4"/>
      <c r="C58" s="4" t="s">
        <v>32</v>
      </c>
      <c r="D58" s="4" t="s">
        <v>329</v>
      </c>
      <c r="E58" s="4"/>
      <c r="F58" s="17">
        <v>8</v>
      </c>
      <c r="G58" s="17">
        <v>7</v>
      </c>
      <c r="H58" s="17">
        <v>7</v>
      </c>
      <c r="I58" s="17">
        <v>7</v>
      </c>
      <c r="J58" s="17">
        <v>7</v>
      </c>
      <c r="K58" s="17">
        <v>7</v>
      </c>
      <c r="L58" s="17">
        <v>7</v>
      </c>
      <c r="M58" s="17">
        <v>7</v>
      </c>
      <c r="N58" s="17">
        <v>7</v>
      </c>
      <c r="O58" s="17">
        <v>7</v>
      </c>
      <c r="P58" s="17">
        <v>7</v>
      </c>
      <c r="Q58" s="17">
        <v>7</v>
      </c>
      <c r="R58" s="17">
        <v>1</v>
      </c>
      <c r="S58" s="17">
        <v>1</v>
      </c>
      <c r="T58" s="17">
        <v>1</v>
      </c>
      <c r="U58" s="17">
        <v>5</v>
      </c>
      <c r="V58" s="17">
        <v>5</v>
      </c>
      <c r="W58" s="17">
        <v>5</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768.05944444444447</v>
      </c>
      <c r="G60" s="1">
        <v>690.92808000000002</v>
      </c>
      <c r="H60" s="1">
        <v>617.85546499999998</v>
      </c>
      <c r="I60" s="1">
        <v>731.34529999999995</v>
      </c>
      <c r="J60" s="1">
        <v>650.99866666666674</v>
      </c>
      <c r="K60" s="1">
        <v>591.31061666666665</v>
      </c>
      <c r="L60" s="1">
        <v>6490.1169363636373</v>
      </c>
      <c r="M60" s="1">
        <v>4888.1519011111113</v>
      </c>
      <c r="N60" s="1">
        <v>4314.5611931666672</v>
      </c>
      <c r="O60" s="1">
        <v>5898.5559416666665</v>
      </c>
      <c r="P60" s="1">
        <v>4541.6847900000002</v>
      </c>
      <c r="Q60" s="1">
        <v>4343.5918423125004</v>
      </c>
      <c r="R60" s="1">
        <v>2615.8365833333337</v>
      </c>
      <c r="S60" s="1">
        <v>2482.6393874999999</v>
      </c>
      <c r="T60" s="1">
        <v>2361.38164375</v>
      </c>
      <c r="U60" s="1">
        <v>257.22200000000004</v>
      </c>
      <c r="V60" s="1">
        <v>277.5</v>
      </c>
      <c r="W60" s="1">
        <v>180</v>
      </c>
    </row>
    <row r="61" spans="1:23" x14ac:dyDescent="0.25">
      <c r="A61" s="4"/>
      <c r="B61" s="4"/>
      <c r="C61" s="4" t="s">
        <v>36</v>
      </c>
      <c r="D61" s="4" t="s">
        <v>329</v>
      </c>
      <c r="E61" s="4"/>
      <c r="F61" s="17">
        <v>15</v>
      </c>
      <c r="G61" s="17">
        <v>10</v>
      </c>
      <c r="H61" s="17">
        <v>10</v>
      </c>
      <c r="I61" s="17">
        <v>12</v>
      </c>
      <c r="J61" s="17">
        <v>9</v>
      </c>
      <c r="K61" s="17">
        <v>9</v>
      </c>
      <c r="L61" s="17">
        <v>11</v>
      </c>
      <c r="M61" s="17">
        <v>9</v>
      </c>
      <c r="N61" s="17">
        <v>9</v>
      </c>
      <c r="O61" s="17">
        <v>12</v>
      </c>
      <c r="P61" s="17">
        <v>9</v>
      </c>
      <c r="Q61" s="17">
        <v>8</v>
      </c>
      <c r="R61" s="17">
        <v>6</v>
      </c>
      <c r="S61" s="17">
        <v>4</v>
      </c>
      <c r="T61" s="17">
        <v>4</v>
      </c>
      <c r="U61" s="17">
        <v>5</v>
      </c>
      <c r="V61" s="17">
        <v>4</v>
      </c>
      <c r="W61" s="17">
        <v>4</v>
      </c>
    </row>
    <row r="62" spans="1:23" x14ac:dyDescent="0.25">
      <c r="A62" s="12">
        <f>COUNTIF($B$3:$B$32,"M")</f>
        <v>6</v>
      </c>
      <c r="B62" s="4" t="s">
        <v>324</v>
      </c>
      <c r="C62" s="4" t="s">
        <v>37</v>
      </c>
      <c r="D62" s="4" t="s">
        <v>330</v>
      </c>
      <c r="E62" s="4"/>
      <c r="F62" s="1">
        <v>757.44769999999994</v>
      </c>
      <c r="G62" s="13">
        <v>705.42517699999996</v>
      </c>
      <c r="H62" s="1">
        <v>724.52950725624999</v>
      </c>
      <c r="I62" s="1">
        <v>757.44769999999994</v>
      </c>
      <c r="J62" s="1">
        <v>705.42517699999996</v>
      </c>
      <c r="K62" s="1">
        <v>724.52950725624999</v>
      </c>
      <c r="L62" s="1">
        <v>3858.1294670000002</v>
      </c>
      <c r="M62" s="1">
        <v>3469.88702827</v>
      </c>
      <c r="N62" s="1">
        <v>3568.3677778506876</v>
      </c>
      <c r="O62" s="1">
        <v>2926.33</v>
      </c>
      <c r="P62" s="1">
        <v>2801.33</v>
      </c>
      <c r="Q62" s="1">
        <v>2781.4666666666667</v>
      </c>
      <c r="R62" s="1">
        <v>1891.65</v>
      </c>
      <c r="S62" s="1">
        <v>1418.7375000000002</v>
      </c>
      <c r="T62" s="1">
        <v>1418.7375000000002</v>
      </c>
      <c r="U62" s="1">
        <v>1134.99</v>
      </c>
      <c r="V62" s="1">
        <v>453.99600000000004</v>
      </c>
      <c r="W62" s="1">
        <v>453.99600000000004</v>
      </c>
    </row>
    <row r="63" spans="1:23" x14ac:dyDescent="0.25">
      <c r="A63" s="4"/>
      <c r="B63" s="4"/>
      <c r="C63" s="4" t="s">
        <v>37</v>
      </c>
      <c r="D63" s="4" t="s">
        <v>329</v>
      </c>
      <c r="E63" s="4"/>
      <c r="F63" s="17">
        <v>5</v>
      </c>
      <c r="G63" s="17">
        <v>5</v>
      </c>
      <c r="H63" s="17">
        <v>4</v>
      </c>
      <c r="I63" s="17">
        <v>5</v>
      </c>
      <c r="J63" s="17">
        <v>5</v>
      </c>
      <c r="K63" s="17">
        <v>4</v>
      </c>
      <c r="L63" s="17">
        <v>5</v>
      </c>
      <c r="M63" s="17">
        <v>5</v>
      </c>
      <c r="N63" s="17">
        <v>4</v>
      </c>
      <c r="O63" s="17">
        <v>4</v>
      </c>
      <c r="P63" s="17">
        <v>4</v>
      </c>
      <c r="Q63" s="17">
        <v>3</v>
      </c>
      <c r="R63" s="17">
        <v>1</v>
      </c>
      <c r="S63" s="17">
        <v>1</v>
      </c>
      <c r="T63" s="17">
        <v>1</v>
      </c>
      <c r="U63" s="17">
        <v>1</v>
      </c>
      <c r="V63" s="17">
        <v>1</v>
      </c>
      <c r="W63" s="17">
        <v>1</v>
      </c>
    </row>
    <row r="64" spans="1:23" x14ac:dyDescent="0.25">
      <c r="A64" s="12">
        <f>COUNTIF($B$3:$B$32,"L")</f>
        <v>7</v>
      </c>
      <c r="B64" s="4" t="s">
        <v>324</v>
      </c>
      <c r="C64" s="4" t="s">
        <v>38</v>
      </c>
      <c r="D64" s="4" t="s">
        <v>330</v>
      </c>
      <c r="E64" s="4"/>
      <c r="F64" s="1">
        <v>821.70470000000012</v>
      </c>
      <c r="G64" s="1">
        <v>752.92145000000005</v>
      </c>
      <c r="H64" s="1">
        <v>662.93941178571436</v>
      </c>
      <c r="I64" s="1">
        <v>807.11197142857145</v>
      </c>
      <c r="J64" s="1">
        <v>735.98667857142857</v>
      </c>
      <c r="K64" s="1">
        <v>651.22919750000005</v>
      </c>
      <c r="L64" s="1">
        <v>4351.4042500000005</v>
      </c>
      <c r="M64" s="1">
        <v>3857.2097666666668</v>
      </c>
      <c r="N64" s="1">
        <v>3387.6462991666667</v>
      </c>
      <c r="O64" s="1">
        <v>4351.4042500000005</v>
      </c>
      <c r="P64" s="1">
        <v>3857.2097666666668</v>
      </c>
      <c r="Q64" s="1">
        <v>3387.6462991666667</v>
      </c>
      <c r="R64" s="1">
        <v>2689.2957500000002</v>
      </c>
      <c r="S64" s="1">
        <v>1591.5082000000002</v>
      </c>
      <c r="T64" s="1">
        <v>1548.5046900000002</v>
      </c>
      <c r="U64" s="1">
        <v>249.83285999999998</v>
      </c>
      <c r="V64" s="1">
        <v>241.38349000000002</v>
      </c>
      <c r="W64" s="1">
        <v>221.54362650000002</v>
      </c>
    </row>
    <row r="65" spans="1:23" x14ac:dyDescent="0.25">
      <c r="A65" s="4"/>
      <c r="B65" s="4"/>
      <c r="C65" s="4" t="s">
        <v>38</v>
      </c>
      <c r="D65" s="4" t="s">
        <v>329</v>
      </c>
      <c r="E65" s="4"/>
      <c r="F65" s="17">
        <v>7</v>
      </c>
      <c r="G65" s="17">
        <v>7</v>
      </c>
      <c r="H65" s="17">
        <v>7</v>
      </c>
      <c r="I65" s="17">
        <v>7</v>
      </c>
      <c r="J65" s="17">
        <v>7</v>
      </c>
      <c r="K65" s="17">
        <v>7</v>
      </c>
      <c r="L65" s="17">
        <v>6</v>
      </c>
      <c r="M65" s="17">
        <v>6</v>
      </c>
      <c r="N65" s="17">
        <v>6</v>
      </c>
      <c r="O65" s="17">
        <v>6</v>
      </c>
      <c r="P65" s="17">
        <v>6</v>
      </c>
      <c r="Q65" s="17">
        <v>6</v>
      </c>
      <c r="R65" s="17">
        <v>2</v>
      </c>
      <c r="S65" s="17">
        <v>2</v>
      </c>
      <c r="T65" s="17">
        <v>2</v>
      </c>
      <c r="U65" s="17">
        <v>5</v>
      </c>
      <c r="V65" s="17">
        <v>5</v>
      </c>
      <c r="W65" s="17">
        <v>5</v>
      </c>
    </row>
  </sheetData>
  <mergeCells count="6">
    <mergeCell ref="U1:W1"/>
    <mergeCell ref="F1:H1"/>
    <mergeCell ref="I1:K1"/>
    <mergeCell ref="L1:N1"/>
    <mergeCell ref="O1:Q1"/>
    <mergeCell ref="R1:T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5"/>
  <sheetViews>
    <sheetView zoomScale="88" zoomScaleNormal="88" workbookViewId="0"/>
  </sheetViews>
  <sheetFormatPr defaultRowHeight="15" x14ac:dyDescent="0.25"/>
  <cols>
    <col min="1" max="5" width="6.7109375" customWidth="1"/>
    <col min="6" max="6" width="11.140625" customWidth="1"/>
    <col min="7" max="11" width="11.7109375" customWidth="1"/>
    <col min="12" max="12" width="13" customWidth="1"/>
    <col min="13" max="17" width="12.140625" customWidth="1"/>
    <col min="18" max="18" width="12.42578125" customWidth="1"/>
    <col min="19" max="20" width="11" customWidth="1"/>
    <col min="21" max="21" width="11.85546875" customWidth="1"/>
    <col min="22" max="22" width="11.7109375" customWidth="1"/>
    <col min="23" max="23" width="12.28515625" customWidth="1"/>
  </cols>
  <sheetData>
    <row r="1" spans="1:23" ht="53.25" customHeight="1" thickBot="1" x14ac:dyDescent="0.3">
      <c r="A1" s="4"/>
      <c r="B1" s="4"/>
      <c r="C1" s="4"/>
      <c r="D1" s="4"/>
      <c r="E1" s="4"/>
      <c r="F1" s="47" t="s">
        <v>43</v>
      </c>
      <c r="G1" s="48"/>
      <c r="H1" s="49"/>
      <c r="I1" s="47" t="s">
        <v>44</v>
      </c>
      <c r="J1" s="48"/>
      <c r="K1" s="49"/>
      <c r="L1" s="47" t="s">
        <v>45</v>
      </c>
      <c r="M1" s="48"/>
      <c r="N1" s="49"/>
      <c r="O1" s="47" t="s">
        <v>46</v>
      </c>
      <c r="P1" s="48"/>
      <c r="Q1" s="49"/>
      <c r="R1" s="47" t="s">
        <v>47</v>
      </c>
      <c r="S1" s="48"/>
      <c r="T1" s="49"/>
      <c r="U1" s="47" t="s">
        <v>48</v>
      </c>
      <c r="V1" s="48"/>
      <c r="W1" s="49"/>
    </row>
    <row r="2" spans="1:23" ht="53.25" customHeight="1" thickBot="1" x14ac:dyDescent="0.3">
      <c r="A2" s="4" t="s">
        <v>322</v>
      </c>
      <c r="B2" s="4" t="s">
        <v>34</v>
      </c>
      <c r="C2" s="4" t="s">
        <v>39</v>
      </c>
      <c r="D2" s="4" t="s">
        <v>33</v>
      </c>
      <c r="E2" s="4" t="s">
        <v>35</v>
      </c>
      <c r="F2" s="2" t="s">
        <v>304</v>
      </c>
      <c r="G2" s="2" t="s">
        <v>305</v>
      </c>
      <c r="H2" s="2" t="s">
        <v>306</v>
      </c>
      <c r="I2" s="2" t="s">
        <v>307</v>
      </c>
      <c r="J2" s="2" t="s">
        <v>308</v>
      </c>
      <c r="K2" s="2" t="s">
        <v>309</v>
      </c>
      <c r="L2" s="2" t="s">
        <v>310</v>
      </c>
      <c r="M2" s="2" t="s">
        <v>311</v>
      </c>
      <c r="N2" s="2" t="s">
        <v>312</v>
      </c>
      <c r="O2" s="2" t="s">
        <v>313</v>
      </c>
      <c r="P2" s="2" t="s">
        <v>314</v>
      </c>
      <c r="Q2" s="2" t="s">
        <v>315</v>
      </c>
      <c r="R2" s="2" t="s">
        <v>316</v>
      </c>
      <c r="S2" s="2" t="s">
        <v>317</v>
      </c>
      <c r="T2" s="2" t="s">
        <v>318</v>
      </c>
      <c r="U2" s="2" t="s">
        <v>319</v>
      </c>
      <c r="V2" s="2" t="s">
        <v>320</v>
      </c>
      <c r="W2" s="3" t="s">
        <v>321</v>
      </c>
    </row>
    <row r="3" spans="1:23" ht="15" customHeight="1" x14ac:dyDescent="0.25">
      <c r="A3" s="4" t="s">
        <v>0</v>
      </c>
      <c r="B3" s="4" t="s">
        <v>36</v>
      </c>
      <c r="C3" s="4" t="s">
        <v>31</v>
      </c>
      <c r="D3" s="4" t="s">
        <v>42</v>
      </c>
      <c r="E3" s="4" t="s">
        <v>37</v>
      </c>
      <c r="F3" s="1"/>
      <c r="G3" s="1"/>
      <c r="H3" s="1"/>
      <c r="I3" s="1"/>
      <c r="J3" s="1"/>
      <c r="K3" s="1"/>
      <c r="L3" s="1"/>
      <c r="M3" s="1"/>
      <c r="N3" s="1"/>
      <c r="O3" s="1"/>
      <c r="P3" s="1"/>
      <c r="Q3" s="1"/>
      <c r="R3" s="1"/>
      <c r="S3" s="1"/>
      <c r="T3" s="1"/>
      <c r="U3" s="1"/>
      <c r="V3" s="1"/>
      <c r="W3" s="1"/>
    </row>
    <row r="4" spans="1:23" ht="15" customHeight="1" x14ac:dyDescent="0.25">
      <c r="A4" s="4" t="s">
        <v>1</v>
      </c>
      <c r="B4" s="4" t="s">
        <v>36</v>
      </c>
      <c r="C4" s="4" t="s">
        <v>30</v>
      </c>
      <c r="D4" s="4" t="s">
        <v>52</v>
      </c>
      <c r="E4" s="4" t="s">
        <v>38</v>
      </c>
      <c r="F4" s="1">
        <v>769</v>
      </c>
      <c r="G4" s="1">
        <v>769</v>
      </c>
      <c r="H4" s="1">
        <v>538.29999999999995</v>
      </c>
      <c r="I4" s="1">
        <v>699.79000000000008</v>
      </c>
      <c r="J4" s="1">
        <v>699.79000000000008</v>
      </c>
      <c r="K4" s="1">
        <v>489.85299999999995</v>
      </c>
      <c r="L4" s="1">
        <v>5000</v>
      </c>
      <c r="M4" s="1">
        <v>5000</v>
      </c>
      <c r="N4" s="1">
        <v>3500</v>
      </c>
      <c r="O4" s="1">
        <v>4550</v>
      </c>
      <c r="P4" s="1">
        <v>4550</v>
      </c>
      <c r="Q4" s="1">
        <v>3185</v>
      </c>
      <c r="R4" s="1">
        <v>1250</v>
      </c>
      <c r="S4" s="1">
        <v>1250</v>
      </c>
      <c r="T4" s="1">
        <v>875</v>
      </c>
      <c r="U4" s="1">
        <v>700</v>
      </c>
      <c r="V4" s="1">
        <v>700</v>
      </c>
      <c r="W4" s="1">
        <v>489.99999999999994</v>
      </c>
    </row>
    <row r="5" spans="1:23" ht="15" customHeight="1" x14ac:dyDescent="0.25">
      <c r="A5" s="4" t="s">
        <v>2</v>
      </c>
      <c r="B5" s="4" t="s">
        <v>38</v>
      </c>
      <c r="C5" s="4" t="s">
        <v>30</v>
      </c>
      <c r="D5" s="4" t="s">
        <v>52</v>
      </c>
      <c r="E5" s="4" t="s">
        <v>38</v>
      </c>
      <c r="F5" s="1">
        <v>775.57650000000012</v>
      </c>
      <c r="G5" s="1">
        <v>737.74350000000004</v>
      </c>
      <c r="H5" s="1">
        <v>737.74350000000004</v>
      </c>
      <c r="I5" s="1">
        <v>775.57650000000012</v>
      </c>
      <c r="J5" s="1">
        <v>737.74350000000004</v>
      </c>
      <c r="K5" s="1">
        <v>737.74350000000004</v>
      </c>
      <c r="L5" s="1">
        <v>416.16300000000001</v>
      </c>
      <c r="M5" s="1">
        <v>416.16300000000001</v>
      </c>
      <c r="N5" s="1">
        <v>397.24650000000003</v>
      </c>
      <c r="O5" s="1">
        <v>416.16300000000001</v>
      </c>
      <c r="P5" s="1">
        <v>416.16300000000001</v>
      </c>
      <c r="Q5" s="1">
        <v>397.24650000000003</v>
      </c>
      <c r="R5" s="1">
        <v>1856.3392000000001</v>
      </c>
      <c r="S5" s="1">
        <v>1765.5400000000002</v>
      </c>
      <c r="T5" s="1">
        <v>1765.5400000000002</v>
      </c>
      <c r="U5" s="1">
        <v>630.55000000000007</v>
      </c>
      <c r="V5" s="1">
        <v>504.44000000000005</v>
      </c>
      <c r="W5" s="1">
        <v>252.22000000000003</v>
      </c>
    </row>
    <row r="6" spans="1:23" x14ac:dyDescent="0.25">
      <c r="A6" s="4" t="s">
        <v>3</v>
      </c>
      <c r="B6" s="4" t="s">
        <v>36</v>
      </c>
      <c r="C6" s="4" t="s">
        <v>30</v>
      </c>
      <c r="D6" s="4" t="s">
        <v>52</v>
      </c>
      <c r="E6" s="4" t="s">
        <v>36</v>
      </c>
      <c r="F6" s="1">
        <v>949</v>
      </c>
      <c r="G6" s="1"/>
      <c r="H6" s="1"/>
      <c r="I6" s="1">
        <v>996.64210000000003</v>
      </c>
      <c r="J6" s="1"/>
      <c r="K6" s="1"/>
      <c r="L6" s="1">
        <v>6725.4463000000005</v>
      </c>
      <c r="M6" s="1"/>
      <c r="N6" s="1"/>
      <c r="O6" s="1">
        <v>6725.4463000000005</v>
      </c>
      <c r="P6" s="1"/>
      <c r="Q6" s="1"/>
      <c r="R6" s="1"/>
      <c r="S6" s="1"/>
      <c r="T6" s="1"/>
      <c r="U6" s="1"/>
      <c r="V6" s="1"/>
      <c r="W6" s="1"/>
    </row>
    <row r="7" spans="1:23" x14ac:dyDescent="0.25">
      <c r="A7" s="4" t="s">
        <v>4</v>
      </c>
      <c r="B7" s="4" t="s">
        <v>36</v>
      </c>
      <c r="C7" s="4" t="s">
        <v>30</v>
      </c>
      <c r="D7" s="4" t="s">
        <v>52</v>
      </c>
      <c r="E7" s="4" t="s">
        <v>38</v>
      </c>
      <c r="F7" s="1">
        <v>788.18750000000011</v>
      </c>
      <c r="G7" s="1">
        <v>756.66000000000008</v>
      </c>
      <c r="H7" s="1">
        <v>605.32800000000009</v>
      </c>
      <c r="I7" s="1">
        <v>788.18750000000011</v>
      </c>
      <c r="J7" s="1">
        <v>756.66000000000008</v>
      </c>
      <c r="K7" s="1">
        <v>605.32800000000009</v>
      </c>
      <c r="L7" s="1">
        <v>11980.45</v>
      </c>
      <c r="M7" s="1">
        <v>11349.900000000001</v>
      </c>
      <c r="N7" s="1">
        <v>9079.92</v>
      </c>
      <c r="O7" s="1">
        <v>11980.45</v>
      </c>
      <c r="P7" s="1">
        <v>11349.900000000001</v>
      </c>
      <c r="Q7" s="1">
        <v>9079.92</v>
      </c>
      <c r="R7" s="1"/>
      <c r="S7" s="1"/>
      <c r="T7" s="1"/>
      <c r="U7" s="1"/>
      <c r="V7" s="1"/>
      <c r="W7" s="1"/>
    </row>
    <row r="8" spans="1:23" x14ac:dyDescent="0.25">
      <c r="A8" s="4" t="s">
        <v>5</v>
      </c>
      <c r="B8" s="4" t="s">
        <v>37</v>
      </c>
      <c r="C8" s="4" t="s">
        <v>31</v>
      </c>
      <c r="D8" s="4" t="s">
        <v>52</v>
      </c>
      <c r="E8" s="4" t="s">
        <v>37</v>
      </c>
      <c r="F8" s="1">
        <v>650</v>
      </c>
      <c r="G8" s="1">
        <v>650</v>
      </c>
      <c r="H8" s="1">
        <v>650</v>
      </c>
      <c r="I8" s="1">
        <v>650</v>
      </c>
      <c r="J8" s="1">
        <v>650</v>
      </c>
      <c r="K8" s="1">
        <v>650</v>
      </c>
      <c r="L8" s="1">
        <v>4200</v>
      </c>
      <c r="M8" s="1">
        <v>4200</v>
      </c>
      <c r="N8" s="1">
        <v>4200</v>
      </c>
      <c r="O8" s="1">
        <v>4200</v>
      </c>
      <c r="P8" s="1">
        <v>4200</v>
      </c>
      <c r="Q8" s="1">
        <v>4200</v>
      </c>
      <c r="R8" s="13"/>
      <c r="S8" s="13"/>
      <c r="T8" s="13"/>
      <c r="U8" s="13"/>
      <c r="V8" s="13"/>
      <c r="W8" s="13"/>
    </row>
    <row r="9" spans="1:23" x14ac:dyDescent="0.25">
      <c r="A9" s="4" t="s">
        <v>6</v>
      </c>
      <c r="B9" s="4" t="s">
        <v>36</v>
      </c>
      <c r="C9" s="4" t="s">
        <v>31</v>
      </c>
      <c r="D9" s="4" t="s">
        <v>41</v>
      </c>
      <c r="E9" s="4" t="s">
        <v>36</v>
      </c>
      <c r="F9" s="1"/>
      <c r="G9" s="1"/>
      <c r="H9" s="1"/>
      <c r="I9" s="1"/>
      <c r="J9" s="1"/>
      <c r="K9" s="1"/>
      <c r="L9" s="1"/>
      <c r="M9" s="1"/>
      <c r="N9" s="1"/>
      <c r="O9" s="1">
        <v>1200</v>
      </c>
      <c r="P9" s="1">
        <v>1200</v>
      </c>
      <c r="Q9" s="1"/>
      <c r="R9" s="1">
        <v>1200</v>
      </c>
      <c r="S9" s="1">
        <v>1200</v>
      </c>
      <c r="T9" s="1">
        <v>1200</v>
      </c>
      <c r="U9" s="1"/>
      <c r="V9" s="1"/>
      <c r="W9" s="1"/>
    </row>
    <row r="10" spans="1:23" x14ac:dyDescent="0.25">
      <c r="A10" s="4" t="s">
        <v>7</v>
      </c>
      <c r="B10" s="4" t="s">
        <v>36</v>
      </c>
      <c r="C10" s="4" t="s">
        <v>30</v>
      </c>
      <c r="D10" s="4" t="s">
        <v>42</v>
      </c>
      <c r="E10" s="4" t="s">
        <v>37</v>
      </c>
      <c r="F10" s="1">
        <v>900</v>
      </c>
      <c r="G10" s="1">
        <v>650</v>
      </c>
      <c r="H10" s="1">
        <v>650</v>
      </c>
      <c r="I10" s="1">
        <v>900</v>
      </c>
      <c r="J10" s="1">
        <v>650</v>
      </c>
      <c r="K10" s="1">
        <v>650</v>
      </c>
      <c r="L10" s="1">
        <v>6000</v>
      </c>
      <c r="M10" s="1">
        <v>5000</v>
      </c>
      <c r="N10" s="1">
        <v>5000</v>
      </c>
      <c r="O10" s="1">
        <v>6000</v>
      </c>
      <c r="P10" s="1">
        <v>5000</v>
      </c>
      <c r="Q10" s="1">
        <v>5000</v>
      </c>
      <c r="R10" s="1">
        <v>6000</v>
      </c>
      <c r="S10" s="1">
        <v>5500</v>
      </c>
      <c r="T10" s="1">
        <v>5500</v>
      </c>
      <c r="U10" s="1">
        <v>200</v>
      </c>
      <c r="V10" s="1">
        <v>150</v>
      </c>
      <c r="W10" s="1">
        <v>150</v>
      </c>
    </row>
    <row r="11" spans="1:23" x14ac:dyDescent="0.25">
      <c r="A11" s="4" t="s">
        <v>8</v>
      </c>
      <c r="B11" s="4" t="s">
        <v>36</v>
      </c>
      <c r="C11" s="4" t="s">
        <v>30</v>
      </c>
      <c r="D11" s="4" t="s">
        <v>40</v>
      </c>
      <c r="E11" s="4" t="s">
        <v>36</v>
      </c>
      <c r="F11" s="1">
        <v>504.44000000000005</v>
      </c>
      <c r="G11" s="1"/>
      <c r="H11" s="1"/>
      <c r="I11" s="1">
        <v>504.44000000000005</v>
      </c>
      <c r="J11" s="1"/>
      <c r="K11" s="1"/>
      <c r="L11" s="1">
        <v>15133.2</v>
      </c>
      <c r="M11" s="1"/>
      <c r="N11" s="1"/>
      <c r="O11" s="1">
        <v>15133.2</v>
      </c>
      <c r="P11" s="1"/>
      <c r="Q11" s="1"/>
      <c r="R11" s="1">
        <v>2522.2000000000003</v>
      </c>
      <c r="S11" s="1"/>
      <c r="T11" s="1"/>
      <c r="U11" s="1"/>
      <c r="V11" s="1"/>
      <c r="W11" s="1"/>
    </row>
    <row r="12" spans="1:23" x14ac:dyDescent="0.25">
      <c r="A12" s="4" t="s">
        <v>9</v>
      </c>
      <c r="B12" s="4" t="s">
        <v>37</v>
      </c>
      <c r="C12" s="4" t="s">
        <v>30</v>
      </c>
      <c r="D12" s="4" t="s">
        <v>52</v>
      </c>
      <c r="E12" s="4" t="s">
        <v>38</v>
      </c>
      <c r="F12" s="1">
        <v>832</v>
      </c>
      <c r="G12" s="1">
        <v>748</v>
      </c>
      <c r="H12" s="1">
        <v>523.6</v>
      </c>
      <c r="I12" s="1">
        <v>832</v>
      </c>
      <c r="J12" s="1">
        <v>748</v>
      </c>
      <c r="K12" s="1">
        <v>523.6</v>
      </c>
      <c r="L12" s="1">
        <v>4992</v>
      </c>
      <c r="M12" s="1">
        <v>4492</v>
      </c>
      <c r="N12" s="1">
        <v>3144.3999999999996</v>
      </c>
      <c r="O12" s="1">
        <v>4992</v>
      </c>
      <c r="P12" s="1">
        <v>4492</v>
      </c>
      <c r="Q12" s="1">
        <v>3144.3999999999996</v>
      </c>
      <c r="R12" s="1"/>
      <c r="S12" s="1"/>
      <c r="T12" s="1"/>
      <c r="U12" s="1"/>
      <c r="V12" s="1"/>
      <c r="W12" s="1"/>
    </row>
    <row r="13" spans="1:23" x14ac:dyDescent="0.25">
      <c r="A13" s="4" t="s">
        <v>10</v>
      </c>
      <c r="B13" s="4" t="s">
        <v>37</v>
      </c>
      <c r="C13" s="4" t="s">
        <v>30</v>
      </c>
      <c r="D13" s="4" t="s">
        <v>52</v>
      </c>
      <c r="E13" s="4" t="s">
        <v>37</v>
      </c>
      <c r="F13" s="1"/>
      <c r="G13" s="1"/>
      <c r="H13" s="1"/>
      <c r="I13" s="1"/>
      <c r="J13" s="1"/>
      <c r="K13" s="1"/>
      <c r="L13" s="1"/>
      <c r="M13" s="1"/>
      <c r="N13" s="1"/>
      <c r="O13" s="1"/>
      <c r="P13" s="1"/>
      <c r="Q13" s="1"/>
      <c r="R13" s="1"/>
      <c r="S13" s="1"/>
      <c r="T13" s="1"/>
      <c r="U13" s="1"/>
      <c r="V13" s="1"/>
      <c r="W13" s="1"/>
    </row>
    <row r="14" spans="1:23" x14ac:dyDescent="0.25">
      <c r="A14" s="4" t="s">
        <v>11</v>
      </c>
      <c r="B14" s="4" t="s">
        <v>36</v>
      </c>
      <c r="C14" s="4" t="s">
        <v>31</v>
      </c>
      <c r="D14" s="4" t="s">
        <v>40</v>
      </c>
      <c r="E14" s="4" t="s">
        <v>36</v>
      </c>
      <c r="F14" s="1">
        <v>700</v>
      </c>
      <c r="G14" s="1">
        <v>700</v>
      </c>
      <c r="H14" s="1">
        <v>700</v>
      </c>
      <c r="I14" s="1">
        <v>489.99999999999994</v>
      </c>
      <c r="J14" s="1">
        <v>489.99999999999994</v>
      </c>
      <c r="K14" s="1">
        <v>489.99999999999994</v>
      </c>
      <c r="L14" s="1">
        <v>6000</v>
      </c>
      <c r="M14" s="1">
        <v>6000</v>
      </c>
      <c r="N14" s="1">
        <v>6000</v>
      </c>
      <c r="O14" s="1">
        <v>4200</v>
      </c>
      <c r="P14" s="1">
        <v>4200</v>
      </c>
      <c r="Q14" s="1">
        <v>4200</v>
      </c>
      <c r="R14" s="1"/>
      <c r="S14" s="1"/>
      <c r="T14" s="1"/>
      <c r="U14" s="1">
        <v>100</v>
      </c>
      <c r="V14" s="1">
        <v>100</v>
      </c>
      <c r="W14" s="1">
        <v>100</v>
      </c>
    </row>
    <row r="15" spans="1:23" x14ac:dyDescent="0.25">
      <c r="A15" s="4" t="s">
        <v>12</v>
      </c>
      <c r="B15" s="4" t="s">
        <v>36</v>
      </c>
      <c r="C15" s="4" t="s">
        <v>30</v>
      </c>
      <c r="D15" s="4" t="s">
        <v>42</v>
      </c>
      <c r="E15" s="4" t="s">
        <v>37</v>
      </c>
      <c r="F15" s="1">
        <v>832.32600000000002</v>
      </c>
      <c r="G15" s="1">
        <v>823.49830000000009</v>
      </c>
      <c r="H15" s="1">
        <v>823.49830000000009</v>
      </c>
      <c r="I15" s="1">
        <v>832.32600000000002</v>
      </c>
      <c r="J15" s="1">
        <v>823.49830000000009</v>
      </c>
      <c r="K15" s="1">
        <v>823.49830000000009</v>
      </c>
      <c r="L15" s="1">
        <v>5714.0441000000001</v>
      </c>
      <c r="M15" s="1">
        <v>5199.5153</v>
      </c>
      <c r="N15" s="1">
        <v>5199.5153</v>
      </c>
      <c r="O15" s="1">
        <v>5714.0441000000001</v>
      </c>
      <c r="P15" s="1">
        <v>5199.5153</v>
      </c>
      <c r="Q15" s="1">
        <v>5199.5153</v>
      </c>
      <c r="R15" s="1"/>
      <c r="S15" s="1"/>
      <c r="T15" s="1"/>
      <c r="U15" s="1"/>
      <c r="V15" s="1"/>
      <c r="W15" s="1"/>
    </row>
    <row r="16" spans="1:23" x14ac:dyDescent="0.25">
      <c r="A16" s="4" t="s">
        <v>13</v>
      </c>
      <c r="B16" s="4" t="s">
        <v>36</v>
      </c>
      <c r="C16" s="4" t="s">
        <v>31</v>
      </c>
      <c r="D16" s="4" t="s">
        <v>52</v>
      </c>
      <c r="E16" s="4" t="s">
        <v>37</v>
      </c>
      <c r="F16" s="1">
        <v>827.28160000000003</v>
      </c>
      <c r="G16" s="1">
        <v>744.55344000000002</v>
      </c>
      <c r="H16" s="1">
        <v>703.18936000000008</v>
      </c>
      <c r="I16" s="1">
        <v>827.28160000000003</v>
      </c>
      <c r="J16" s="1">
        <v>744.55344000000002</v>
      </c>
      <c r="K16" s="1">
        <v>703.18936000000008</v>
      </c>
      <c r="L16" s="1">
        <v>3518.4690000000005</v>
      </c>
      <c r="M16" s="1">
        <v>3166.6221000000005</v>
      </c>
      <c r="N16" s="1">
        <v>2691.6287850000003</v>
      </c>
      <c r="O16" s="1">
        <v>3518.4690000000005</v>
      </c>
      <c r="P16" s="1">
        <v>3166.6221000000005</v>
      </c>
      <c r="Q16" s="1">
        <v>2691.6287850000003</v>
      </c>
      <c r="R16" s="1">
        <v>2292.6798000000003</v>
      </c>
      <c r="S16" s="1">
        <v>2063.4118200000003</v>
      </c>
      <c r="T16" s="1">
        <v>1948.7778300000002</v>
      </c>
      <c r="U16" s="1"/>
      <c r="V16" s="1"/>
      <c r="W16" s="1"/>
    </row>
    <row r="17" spans="1:23" x14ac:dyDescent="0.25">
      <c r="A17" s="4" t="s">
        <v>14</v>
      </c>
      <c r="B17" s="4" t="s">
        <v>38</v>
      </c>
      <c r="C17" s="4" t="s">
        <v>32</v>
      </c>
      <c r="D17" s="4" t="s">
        <v>52</v>
      </c>
      <c r="E17" s="4" t="s">
        <v>38</v>
      </c>
      <c r="F17" s="1">
        <v>1071.9350000000002</v>
      </c>
      <c r="G17" s="1">
        <v>1071.9350000000002</v>
      </c>
      <c r="H17" s="1">
        <v>1071.9350000000002</v>
      </c>
      <c r="I17" s="1">
        <v>1071.9350000000002</v>
      </c>
      <c r="J17" s="1">
        <v>1071.9350000000002</v>
      </c>
      <c r="K17" s="1">
        <v>1071.9350000000002</v>
      </c>
      <c r="L17" s="1">
        <v>4508.4325000000008</v>
      </c>
      <c r="M17" s="1">
        <v>4508.4325000000008</v>
      </c>
      <c r="N17" s="1">
        <v>4508.4325000000008</v>
      </c>
      <c r="O17" s="1">
        <v>4508.4325000000008</v>
      </c>
      <c r="P17" s="1">
        <v>4508.4325000000008</v>
      </c>
      <c r="Q17" s="1">
        <v>4508.4325000000008</v>
      </c>
      <c r="R17" s="1"/>
      <c r="S17" s="1"/>
      <c r="T17" s="1"/>
      <c r="U17" s="1">
        <v>195.47050000000002</v>
      </c>
      <c r="V17" s="1">
        <v>195.47050000000002</v>
      </c>
      <c r="W17" s="1">
        <v>195.47050000000002</v>
      </c>
    </row>
    <row r="18" spans="1:23" x14ac:dyDescent="0.25">
      <c r="A18" s="4" t="s">
        <v>15</v>
      </c>
      <c r="B18" s="4" t="s">
        <v>36</v>
      </c>
      <c r="C18" s="4" t="s">
        <v>32</v>
      </c>
      <c r="D18" s="4" t="s">
        <v>40</v>
      </c>
      <c r="E18" s="4" t="s">
        <v>36</v>
      </c>
      <c r="F18" s="1">
        <v>1000</v>
      </c>
      <c r="G18" s="1">
        <v>950</v>
      </c>
      <c r="H18" s="1">
        <v>950</v>
      </c>
      <c r="I18" s="1">
        <v>1000</v>
      </c>
      <c r="J18" s="1">
        <v>950</v>
      </c>
      <c r="K18" s="1">
        <v>950</v>
      </c>
      <c r="L18" s="1">
        <v>4284</v>
      </c>
      <c r="M18" s="1">
        <v>3641.4</v>
      </c>
      <c r="N18" s="1">
        <v>3641.4</v>
      </c>
      <c r="O18" s="1">
        <v>4284</v>
      </c>
      <c r="P18" s="1">
        <v>3641.4</v>
      </c>
      <c r="Q18" s="1">
        <v>3641.4</v>
      </c>
      <c r="R18" s="1"/>
      <c r="S18" s="1"/>
      <c r="T18" s="1"/>
      <c r="U18" s="1">
        <v>160</v>
      </c>
      <c r="V18" s="1">
        <v>160</v>
      </c>
      <c r="W18" s="1">
        <v>160</v>
      </c>
    </row>
    <row r="19" spans="1:23" x14ac:dyDescent="0.25">
      <c r="A19" s="4" t="s">
        <v>16</v>
      </c>
      <c r="B19" s="4" t="s">
        <v>36</v>
      </c>
      <c r="C19" s="4" t="s">
        <v>31</v>
      </c>
      <c r="D19" s="4" t="s">
        <v>52</v>
      </c>
      <c r="E19" s="4" t="s">
        <v>37</v>
      </c>
      <c r="F19" s="1">
        <v>756.66000000000008</v>
      </c>
      <c r="G19" s="1">
        <v>453.99600000000004</v>
      </c>
      <c r="H19" s="1">
        <v>317.79719999999998</v>
      </c>
      <c r="I19" s="1">
        <v>756.66000000000008</v>
      </c>
      <c r="J19" s="1">
        <v>453.99600000000004</v>
      </c>
      <c r="K19" s="1">
        <v>317.79719999999998</v>
      </c>
      <c r="L19" s="1">
        <v>4792.18</v>
      </c>
      <c r="M19" s="1">
        <v>2875.3080000000004</v>
      </c>
      <c r="N19" s="1">
        <v>2012.7156000000002</v>
      </c>
      <c r="O19" s="1">
        <v>4792.18</v>
      </c>
      <c r="P19" s="1">
        <v>2875.3080000000004</v>
      </c>
      <c r="Q19" s="1">
        <v>2012.7156000000002</v>
      </c>
      <c r="R19" s="1"/>
      <c r="S19" s="1"/>
      <c r="T19" s="1"/>
      <c r="U19" s="1"/>
      <c r="V19" s="1"/>
      <c r="W19" s="1"/>
    </row>
    <row r="20" spans="1:23" x14ac:dyDescent="0.25">
      <c r="A20" s="4" t="s">
        <v>17</v>
      </c>
      <c r="B20" s="19" t="s">
        <v>37</v>
      </c>
      <c r="C20" s="4" t="s">
        <v>30</v>
      </c>
      <c r="D20" s="4" t="s">
        <v>40</v>
      </c>
      <c r="E20" s="4" t="s">
        <v>38</v>
      </c>
      <c r="F20" s="1">
        <v>378.33000000000004</v>
      </c>
      <c r="G20" s="1">
        <v>378.33000000000004</v>
      </c>
      <c r="H20" s="1"/>
      <c r="I20" s="1">
        <v>378.33000000000004</v>
      </c>
      <c r="J20" s="1">
        <v>378.33000000000004</v>
      </c>
      <c r="K20" s="1"/>
      <c r="L20" s="1">
        <v>1891.65</v>
      </c>
      <c r="M20" s="1">
        <v>1891.65</v>
      </c>
      <c r="N20" s="1"/>
      <c r="O20" s="1">
        <v>1891.65</v>
      </c>
      <c r="P20" s="1">
        <v>1891.65</v>
      </c>
      <c r="Q20" s="1"/>
      <c r="R20" s="1"/>
      <c r="S20" s="1"/>
      <c r="T20" s="1"/>
      <c r="U20" s="1"/>
      <c r="V20" s="1"/>
      <c r="W20" s="1"/>
    </row>
    <row r="21" spans="1:23" x14ac:dyDescent="0.25">
      <c r="A21" s="4" t="s">
        <v>18</v>
      </c>
      <c r="B21" s="4" t="s">
        <v>38</v>
      </c>
      <c r="C21" s="4" t="s">
        <v>30</v>
      </c>
      <c r="D21" s="4" t="s">
        <v>52</v>
      </c>
      <c r="E21" s="4" t="s">
        <v>38</v>
      </c>
      <c r="F21" s="1">
        <v>499.22386698975555</v>
      </c>
      <c r="G21" s="1">
        <v>374.41790024231665</v>
      </c>
      <c r="H21" s="1">
        <v>374.41790024231665</v>
      </c>
      <c r="I21" s="1">
        <v>499.22386698975555</v>
      </c>
      <c r="J21" s="1">
        <v>374.41790024231665</v>
      </c>
      <c r="K21" s="1">
        <v>374.41790024231665</v>
      </c>
      <c r="L21" s="1">
        <v>2496.1193349487776</v>
      </c>
      <c r="M21" s="1">
        <v>1875.8715002039301</v>
      </c>
      <c r="N21" s="1">
        <v>1875.8715002039301</v>
      </c>
      <c r="O21" s="1">
        <v>2496.1193349487776</v>
      </c>
      <c r="P21" s="1">
        <v>1875.8715002039301</v>
      </c>
      <c r="Q21" s="1">
        <v>1875.8715002039301</v>
      </c>
      <c r="R21" s="1">
        <v>2057.4074518365683</v>
      </c>
      <c r="S21" s="1">
        <v>1645.9259614692546</v>
      </c>
      <c r="T21" s="1">
        <v>1645.9259614692546</v>
      </c>
      <c r="U21" s="1"/>
      <c r="V21" s="1"/>
      <c r="W21" s="1"/>
    </row>
    <row r="22" spans="1:23" x14ac:dyDescent="0.25">
      <c r="A22" s="4" t="s">
        <v>19</v>
      </c>
      <c r="B22" s="4" t="s">
        <v>36</v>
      </c>
      <c r="C22" s="4" t="s">
        <v>31</v>
      </c>
      <c r="D22" s="4" t="s">
        <v>52</v>
      </c>
      <c r="E22" s="4" t="s">
        <v>36</v>
      </c>
      <c r="F22" s="1">
        <v>400</v>
      </c>
      <c r="G22" s="1">
        <v>400</v>
      </c>
      <c r="H22" s="1">
        <v>400</v>
      </c>
      <c r="I22" s="1">
        <v>320</v>
      </c>
      <c r="J22" s="1">
        <v>320</v>
      </c>
      <c r="K22" s="1">
        <v>320</v>
      </c>
      <c r="L22" s="1"/>
      <c r="M22" s="1"/>
      <c r="N22" s="1"/>
      <c r="O22" s="1"/>
      <c r="P22" s="1"/>
      <c r="Q22" s="1"/>
      <c r="R22" s="1"/>
      <c r="S22" s="1"/>
      <c r="T22" s="1"/>
      <c r="U22" s="1"/>
      <c r="V22" s="1"/>
      <c r="W22" s="1"/>
    </row>
    <row r="23" spans="1:23" x14ac:dyDescent="0.25">
      <c r="A23" s="4" t="s">
        <v>20</v>
      </c>
      <c r="B23" s="4" t="s">
        <v>38</v>
      </c>
      <c r="C23" s="4" t="s">
        <v>32</v>
      </c>
      <c r="D23" s="4" t="s">
        <v>41</v>
      </c>
      <c r="E23" s="4" t="s">
        <v>37</v>
      </c>
      <c r="F23" s="1">
        <v>850</v>
      </c>
      <c r="G23" s="1">
        <v>850</v>
      </c>
      <c r="H23" s="1">
        <v>637.5</v>
      </c>
      <c r="I23" s="1">
        <v>850</v>
      </c>
      <c r="J23" s="1">
        <v>850</v>
      </c>
      <c r="K23" s="1">
        <v>637.5</v>
      </c>
      <c r="L23" s="1">
        <v>6500</v>
      </c>
      <c r="M23" s="1">
        <v>6500</v>
      </c>
      <c r="N23" s="1">
        <v>4875</v>
      </c>
      <c r="O23" s="1">
        <v>6500</v>
      </c>
      <c r="P23" s="1">
        <v>6500</v>
      </c>
      <c r="Q23" s="1">
        <v>4875</v>
      </c>
      <c r="R23" s="1"/>
      <c r="S23" s="1"/>
      <c r="T23" s="1"/>
      <c r="U23" s="1">
        <v>150</v>
      </c>
      <c r="V23" s="1">
        <v>150</v>
      </c>
      <c r="W23" s="1">
        <v>112.5</v>
      </c>
    </row>
    <row r="24" spans="1:23" x14ac:dyDescent="0.25">
      <c r="A24" s="4" t="s">
        <v>21</v>
      </c>
      <c r="B24" s="4" t="s">
        <v>36</v>
      </c>
      <c r="C24" s="4" t="s">
        <v>32</v>
      </c>
      <c r="D24" s="4" t="s">
        <v>52</v>
      </c>
      <c r="E24" s="4" t="s">
        <v>36</v>
      </c>
      <c r="F24" s="1">
        <v>812.66666666666663</v>
      </c>
      <c r="G24" s="1"/>
      <c r="H24" s="1"/>
      <c r="I24" s="1">
        <v>812.66666666666663</v>
      </c>
      <c r="J24" s="1"/>
      <c r="K24" s="1"/>
      <c r="L24" s="1"/>
      <c r="M24" s="1"/>
      <c r="N24" s="1"/>
      <c r="O24" s="1"/>
      <c r="P24" s="1"/>
      <c r="Q24" s="1"/>
      <c r="R24" s="1"/>
      <c r="S24" s="1"/>
      <c r="T24" s="1"/>
      <c r="U24" s="1"/>
      <c r="V24" s="1"/>
      <c r="W24" s="1"/>
    </row>
    <row r="25" spans="1:23" x14ac:dyDescent="0.25">
      <c r="A25" s="4" t="s">
        <v>22</v>
      </c>
      <c r="B25" s="4" t="s">
        <v>36</v>
      </c>
      <c r="C25" s="4" t="s">
        <v>30</v>
      </c>
      <c r="D25" s="4" t="s">
        <v>40</v>
      </c>
      <c r="E25" s="4" t="s">
        <v>36</v>
      </c>
      <c r="F25" s="1">
        <v>945.82500000000005</v>
      </c>
      <c r="G25" s="1">
        <v>756.66000000000008</v>
      </c>
      <c r="H25" s="1">
        <v>567.495</v>
      </c>
      <c r="I25" s="1"/>
      <c r="J25" s="1"/>
      <c r="K25" s="1"/>
      <c r="L25" s="1"/>
      <c r="M25" s="1"/>
      <c r="N25" s="1"/>
      <c r="O25" s="1"/>
      <c r="P25" s="1"/>
      <c r="Q25" s="1"/>
      <c r="R25" s="1"/>
      <c r="S25" s="1"/>
      <c r="T25" s="1"/>
      <c r="U25" s="1"/>
      <c r="V25" s="1"/>
      <c r="W25" s="1"/>
    </row>
    <row r="26" spans="1:23" x14ac:dyDescent="0.25">
      <c r="A26" s="4" t="s">
        <v>23</v>
      </c>
      <c r="B26" s="4" t="s">
        <v>36</v>
      </c>
      <c r="C26" s="4" t="s">
        <v>30</v>
      </c>
      <c r="D26" s="4" t="s">
        <v>41</v>
      </c>
      <c r="E26" s="4" t="s">
        <v>36</v>
      </c>
      <c r="F26" s="1">
        <v>693.60500000000002</v>
      </c>
      <c r="G26" s="1"/>
      <c r="H26" s="1"/>
      <c r="I26" s="1">
        <v>693.60500000000002</v>
      </c>
      <c r="J26" s="1"/>
      <c r="K26" s="1"/>
      <c r="L26" s="1"/>
      <c r="M26" s="1"/>
      <c r="N26" s="1"/>
      <c r="O26" s="1">
        <v>3026.6400000000003</v>
      </c>
      <c r="P26" s="1"/>
      <c r="Q26" s="1"/>
      <c r="R26" s="1">
        <v>2522.2000000000003</v>
      </c>
      <c r="S26" s="1"/>
      <c r="T26" s="1"/>
      <c r="U26" s="1">
        <v>126.11000000000001</v>
      </c>
      <c r="V26" s="1"/>
      <c r="W26" s="1"/>
    </row>
    <row r="27" spans="1:23" x14ac:dyDescent="0.25">
      <c r="A27" s="4" t="s">
        <v>24</v>
      </c>
      <c r="B27" s="4" t="s">
        <v>38</v>
      </c>
      <c r="C27" s="4" t="s">
        <v>32</v>
      </c>
      <c r="D27" s="4" t="s">
        <v>52</v>
      </c>
      <c r="E27" s="4" t="s">
        <v>38</v>
      </c>
      <c r="F27" s="1">
        <v>700</v>
      </c>
      <c r="G27" s="1">
        <v>700</v>
      </c>
      <c r="H27" s="1">
        <v>350</v>
      </c>
      <c r="I27" s="1">
        <v>700</v>
      </c>
      <c r="J27" s="1">
        <v>700</v>
      </c>
      <c r="K27" s="1">
        <v>350</v>
      </c>
      <c r="L27" s="1">
        <v>7000</v>
      </c>
      <c r="M27" s="1">
        <v>6000</v>
      </c>
      <c r="N27" s="1">
        <v>5000</v>
      </c>
      <c r="O27" s="1">
        <v>7000</v>
      </c>
      <c r="P27" s="1">
        <v>6000</v>
      </c>
      <c r="Q27" s="1">
        <v>5000</v>
      </c>
      <c r="R27" s="1"/>
      <c r="S27" s="1"/>
      <c r="T27" s="1"/>
      <c r="U27" s="1"/>
      <c r="V27" s="1"/>
      <c r="W27" s="1"/>
    </row>
    <row r="28" spans="1:23" x14ac:dyDescent="0.25">
      <c r="A28" s="4" t="s">
        <v>25</v>
      </c>
      <c r="B28" s="4" t="s">
        <v>38</v>
      </c>
      <c r="C28" s="4" t="s">
        <v>32</v>
      </c>
      <c r="D28" s="4" t="s">
        <v>41</v>
      </c>
      <c r="E28" s="4" t="s">
        <v>38</v>
      </c>
      <c r="F28" s="1">
        <v>1000</v>
      </c>
      <c r="G28" s="1">
        <v>900</v>
      </c>
      <c r="H28" s="1">
        <v>900</v>
      </c>
      <c r="I28" s="1">
        <v>1000</v>
      </c>
      <c r="J28" s="1">
        <v>900</v>
      </c>
      <c r="K28" s="1">
        <v>900</v>
      </c>
      <c r="L28" s="1">
        <v>1000</v>
      </c>
      <c r="M28" s="1">
        <v>900</v>
      </c>
      <c r="N28" s="1">
        <v>900</v>
      </c>
      <c r="O28" s="1">
        <v>1000</v>
      </c>
      <c r="P28" s="1">
        <v>900</v>
      </c>
      <c r="Q28" s="1">
        <v>900</v>
      </c>
      <c r="R28" s="1"/>
      <c r="S28" s="1"/>
      <c r="T28" s="1"/>
      <c r="U28" s="1">
        <v>200</v>
      </c>
      <c r="V28" s="1">
        <v>200</v>
      </c>
      <c r="W28" s="1">
        <v>200</v>
      </c>
    </row>
    <row r="29" spans="1:23" x14ac:dyDescent="0.25">
      <c r="A29" s="4" t="s">
        <v>26</v>
      </c>
      <c r="B29" s="4" t="s">
        <v>37</v>
      </c>
      <c r="C29" s="4" t="s">
        <v>32</v>
      </c>
      <c r="D29" s="4" t="s">
        <v>41</v>
      </c>
      <c r="E29" s="4" t="s">
        <v>36</v>
      </c>
      <c r="F29" s="1">
        <v>1000</v>
      </c>
      <c r="G29" s="1">
        <v>1000</v>
      </c>
      <c r="H29" s="1">
        <v>1000</v>
      </c>
      <c r="I29" s="1">
        <v>1000</v>
      </c>
      <c r="J29" s="1">
        <v>1000</v>
      </c>
      <c r="K29" s="1">
        <v>1000</v>
      </c>
      <c r="L29" s="1">
        <v>1000</v>
      </c>
      <c r="M29" s="1">
        <v>1000</v>
      </c>
      <c r="N29" s="1">
        <v>1000</v>
      </c>
      <c r="O29" s="1">
        <v>1000</v>
      </c>
      <c r="P29" s="1">
        <v>1000</v>
      </c>
      <c r="Q29" s="1">
        <v>1000</v>
      </c>
      <c r="R29" s="1"/>
      <c r="S29" s="1"/>
      <c r="T29" s="1"/>
      <c r="U29" s="1"/>
      <c r="V29" s="1"/>
      <c r="W29" s="1"/>
    </row>
    <row r="30" spans="1:23" x14ac:dyDescent="0.25">
      <c r="A30" s="4" t="s">
        <v>27</v>
      </c>
      <c r="B30" s="4" t="s">
        <v>38</v>
      </c>
      <c r="C30" s="4" t="s">
        <v>32</v>
      </c>
      <c r="D30" s="4" t="s">
        <v>52</v>
      </c>
      <c r="E30" s="4" t="s">
        <v>38</v>
      </c>
      <c r="F30" s="1">
        <v>878.98670000000004</v>
      </c>
      <c r="G30" s="1">
        <v>641.26935000000003</v>
      </c>
      <c r="H30" s="1">
        <v>609.20588250000003</v>
      </c>
      <c r="I30" s="1">
        <v>878.98670000000004</v>
      </c>
      <c r="J30" s="1">
        <v>641.26935000000003</v>
      </c>
      <c r="K30" s="1">
        <v>609.20588250000003</v>
      </c>
      <c r="L30" s="1">
        <v>5271.3980000000001</v>
      </c>
      <c r="M30" s="1">
        <v>3847.6161000000002</v>
      </c>
      <c r="N30" s="1">
        <v>3655.235295</v>
      </c>
      <c r="O30" s="1">
        <v>5271.3980000000001</v>
      </c>
      <c r="P30" s="1">
        <v>3847.6161000000002</v>
      </c>
      <c r="Q30" s="1">
        <v>3655.235295</v>
      </c>
      <c r="R30" s="1">
        <v>3562.6075000000005</v>
      </c>
      <c r="S30" s="1">
        <v>1720.1404000000002</v>
      </c>
      <c r="T30" s="1">
        <v>1634.13338</v>
      </c>
      <c r="U30" s="1">
        <v>264.83100000000002</v>
      </c>
      <c r="V30" s="1">
        <v>225.10635000000002</v>
      </c>
      <c r="W30" s="1">
        <v>213.8510325</v>
      </c>
    </row>
    <row r="31" spans="1:23" x14ac:dyDescent="0.25">
      <c r="A31" s="4" t="s">
        <v>28</v>
      </c>
      <c r="B31" s="4" t="s">
        <v>37</v>
      </c>
      <c r="C31" s="4" t="s">
        <v>30</v>
      </c>
      <c r="D31" s="4" t="s">
        <v>52</v>
      </c>
      <c r="E31" s="4" t="s">
        <v>38</v>
      </c>
      <c r="F31" s="1">
        <v>926.90850000000012</v>
      </c>
      <c r="G31" s="1">
        <v>672.00866250000001</v>
      </c>
      <c r="H31" s="1">
        <v>635.04818606250001</v>
      </c>
      <c r="I31" s="1">
        <v>926.90850000000012</v>
      </c>
      <c r="J31" s="1">
        <v>672.00866250000001</v>
      </c>
      <c r="K31" s="1">
        <v>635.04818606250001</v>
      </c>
      <c r="L31" s="1">
        <v>7585.3273350000009</v>
      </c>
      <c r="M31" s="1">
        <v>5499.3623178750013</v>
      </c>
      <c r="N31" s="1">
        <v>5196.8973903918759</v>
      </c>
      <c r="O31" s="1"/>
      <c r="P31" s="1"/>
      <c r="Q31" s="1"/>
      <c r="R31" s="1">
        <v>1891.65</v>
      </c>
      <c r="S31" s="1">
        <v>1418.7375000000002</v>
      </c>
      <c r="T31" s="1">
        <v>1418.7375000000002</v>
      </c>
      <c r="U31" s="1">
        <v>1134.99</v>
      </c>
      <c r="V31" s="1">
        <v>453.99600000000004</v>
      </c>
      <c r="W31" s="1">
        <v>453.99600000000004</v>
      </c>
    </row>
    <row r="32" spans="1:23" x14ac:dyDescent="0.25">
      <c r="A32" s="4" t="s">
        <v>29</v>
      </c>
      <c r="B32" s="4" t="s">
        <v>36</v>
      </c>
      <c r="C32" s="4" t="s">
        <v>31</v>
      </c>
      <c r="D32" s="4" t="s">
        <v>52</v>
      </c>
      <c r="E32" s="4" t="s">
        <v>36</v>
      </c>
      <c r="F32" s="1"/>
      <c r="G32" s="1"/>
      <c r="H32" s="1"/>
      <c r="I32" s="1"/>
      <c r="J32" s="1"/>
      <c r="K32" s="1"/>
      <c r="L32" s="1"/>
      <c r="M32" s="1"/>
      <c r="N32" s="1"/>
      <c r="O32" s="1"/>
      <c r="P32" s="1"/>
      <c r="Q32" s="1"/>
      <c r="R32" s="1"/>
      <c r="S32" s="1"/>
      <c r="T32" s="1"/>
      <c r="U32" s="1"/>
      <c r="V32" s="1"/>
      <c r="W32" s="1"/>
    </row>
    <row r="33" spans="1:23" x14ac:dyDescent="0.25">
      <c r="A33" s="4"/>
      <c r="B33" s="4"/>
      <c r="C33" s="4"/>
      <c r="D33" s="4"/>
      <c r="E33" s="4"/>
      <c r="F33" s="1"/>
      <c r="G33" s="1"/>
      <c r="H33" s="1"/>
      <c r="I33" s="1"/>
      <c r="J33" s="1"/>
      <c r="K33" s="1"/>
      <c r="L33" s="1"/>
      <c r="M33" s="1"/>
      <c r="N33" s="1"/>
      <c r="O33" s="1"/>
      <c r="P33" s="1"/>
      <c r="Q33" s="1"/>
      <c r="R33" s="1"/>
      <c r="S33" s="1"/>
      <c r="T33" s="1"/>
      <c r="U33" s="1"/>
      <c r="V33" s="1"/>
      <c r="W33" s="1"/>
    </row>
    <row r="34" spans="1:23" x14ac:dyDescent="0.25">
      <c r="A34" s="20" t="s">
        <v>323</v>
      </c>
      <c r="B34" s="4"/>
      <c r="C34" s="4"/>
      <c r="D34" s="4"/>
      <c r="E34" s="4"/>
      <c r="F34" s="1">
        <v>786.22893590986246</v>
      </c>
      <c r="G34" s="1">
        <v>714.91237057919625</v>
      </c>
      <c r="H34" s="1">
        <v>654.52658708594379</v>
      </c>
      <c r="I34" s="1">
        <v>767.38237734625682</v>
      </c>
      <c r="J34" s="1">
        <v>695.81915013058665</v>
      </c>
      <c r="K34" s="1">
        <v>641.95581644024082</v>
      </c>
      <c r="L34" s="1">
        <v>5273.1308895431257</v>
      </c>
      <c r="M34" s="1">
        <v>4168.1920409039467</v>
      </c>
      <c r="N34" s="1">
        <v>3783.0664668734644</v>
      </c>
      <c r="O34" s="1">
        <v>4800.0083580412511</v>
      </c>
      <c r="P34" s="1">
        <v>3840.723925010197</v>
      </c>
      <c r="Q34" s="1">
        <v>3587.0203044557743</v>
      </c>
      <c r="R34" s="1">
        <v>2515.5083951836573</v>
      </c>
      <c r="S34" s="1">
        <v>2070.4694601836572</v>
      </c>
      <c r="T34" s="1">
        <v>1998.5143339336569</v>
      </c>
      <c r="U34" s="1">
        <v>351.0865</v>
      </c>
      <c r="V34" s="1">
        <v>283.90128500000003</v>
      </c>
      <c r="W34" s="1">
        <v>232.80375325</v>
      </c>
    </row>
    <row r="35" spans="1:23" x14ac:dyDescent="0.25">
      <c r="A35" s="4"/>
      <c r="B35" s="4"/>
      <c r="C35" s="4"/>
      <c r="D35" s="20" t="s">
        <v>329</v>
      </c>
      <c r="E35" s="4"/>
      <c r="F35" s="14">
        <v>26</v>
      </c>
      <c r="G35" s="14">
        <v>22</v>
      </c>
      <c r="H35" s="14">
        <v>21</v>
      </c>
      <c r="I35" s="14">
        <v>25</v>
      </c>
      <c r="J35" s="14">
        <v>21</v>
      </c>
      <c r="K35" s="14">
        <v>20</v>
      </c>
      <c r="L35" s="14">
        <v>22</v>
      </c>
      <c r="M35" s="14">
        <v>20</v>
      </c>
      <c r="N35" s="14">
        <v>19</v>
      </c>
      <c r="O35" s="14">
        <v>23</v>
      </c>
      <c r="P35" s="14">
        <v>20</v>
      </c>
      <c r="Q35" s="14">
        <v>18</v>
      </c>
      <c r="R35" s="14">
        <v>10</v>
      </c>
      <c r="S35" s="14">
        <v>8</v>
      </c>
      <c r="T35" s="14">
        <v>8</v>
      </c>
      <c r="U35" s="14">
        <v>11</v>
      </c>
      <c r="V35" s="14">
        <v>10</v>
      </c>
      <c r="W35" s="14">
        <v>10</v>
      </c>
    </row>
    <row r="36" spans="1:23" x14ac:dyDescent="0.25">
      <c r="A36" s="20" t="s">
        <v>325</v>
      </c>
      <c r="B36" s="4"/>
      <c r="C36" s="4"/>
      <c r="D36" s="4"/>
      <c r="E36" s="4"/>
      <c r="F36" s="14"/>
      <c r="G36" s="14"/>
      <c r="H36" s="14"/>
      <c r="I36" s="14"/>
      <c r="J36" s="16"/>
      <c r="K36" s="14"/>
      <c r="L36" s="14"/>
      <c r="M36" s="14"/>
      <c r="N36" s="14"/>
      <c r="O36" s="14"/>
      <c r="P36" s="14"/>
      <c r="Q36" s="14"/>
      <c r="R36" s="14"/>
      <c r="S36" s="14"/>
      <c r="T36" s="14"/>
      <c r="U36" s="14"/>
      <c r="V36" s="14"/>
      <c r="W36" s="14"/>
    </row>
    <row r="37" spans="1:23" x14ac:dyDescent="0.25">
      <c r="A37" s="12">
        <f>COUNTIF($E$3:$E$32,"S")</f>
        <v>11</v>
      </c>
      <c r="B37" s="4" t="s">
        <v>324</v>
      </c>
      <c r="C37" s="4" t="s">
        <v>36</v>
      </c>
      <c r="D37" s="4" t="s">
        <v>330</v>
      </c>
      <c r="E37" s="4"/>
      <c r="F37" s="16">
        <v>778.392962962963</v>
      </c>
      <c r="G37" s="16">
        <v>761.33199999999999</v>
      </c>
      <c r="H37" s="16">
        <v>723.49900000000002</v>
      </c>
      <c r="I37" s="16">
        <v>727.16922083333338</v>
      </c>
      <c r="J37" s="16">
        <v>690</v>
      </c>
      <c r="K37" s="16">
        <v>690</v>
      </c>
      <c r="L37" s="16">
        <v>6628.5292600000002</v>
      </c>
      <c r="M37" s="16">
        <v>3547.1333333333332</v>
      </c>
      <c r="N37" s="16">
        <v>3547.1333333333332</v>
      </c>
      <c r="O37" s="16">
        <v>5081.3266142857146</v>
      </c>
      <c r="P37" s="16">
        <v>2510.35</v>
      </c>
      <c r="Q37" s="16">
        <v>2947.1333333333332</v>
      </c>
      <c r="R37" s="16">
        <v>2081.4666666666667</v>
      </c>
      <c r="S37" s="16">
        <v>1200</v>
      </c>
      <c r="T37" s="16">
        <v>1200</v>
      </c>
      <c r="U37" s="16">
        <v>128.70333333333335</v>
      </c>
      <c r="V37" s="16">
        <v>130</v>
      </c>
      <c r="W37" s="16">
        <v>130</v>
      </c>
    </row>
    <row r="38" spans="1:23" x14ac:dyDescent="0.25">
      <c r="A38" s="12"/>
      <c r="B38" s="4"/>
      <c r="C38" s="4" t="s">
        <v>36</v>
      </c>
      <c r="D38" s="4" t="s">
        <v>329</v>
      </c>
      <c r="E38" s="4"/>
      <c r="F38" s="17">
        <v>9</v>
      </c>
      <c r="G38" s="17">
        <v>5</v>
      </c>
      <c r="H38" s="17">
        <v>5</v>
      </c>
      <c r="I38" s="17">
        <v>8</v>
      </c>
      <c r="J38" s="17">
        <v>4</v>
      </c>
      <c r="K38" s="17">
        <v>4</v>
      </c>
      <c r="L38" s="17">
        <v>5</v>
      </c>
      <c r="M38" s="17">
        <v>3</v>
      </c>
      <c r="N38" s="17">
        <v>3</v>
      </c>
      <c r="O38" s="17">
        <v>7</v>
      </c>
      <c r="P38" s="17">
        <v>4</v>
      </c>
      <c r="Q38" s="17">
        <v>3</v>
      </c>
      <c r="R38" s="17">
        <v>3</v>
      </c>
      <c r="S38" s="17">
        <v>1</v>
      </c>
      <c r="T38" s="17">
        <v>1</v>
      </c>
      <c r="U38" s="17">
        <v>3</v>
      </c>
      <c r="V38" s="17">
        <v>2</v>
      </c>
      <c r="W38" s="17">
        <v>2</v>
      </c>
    </row>
    <row r="39" spans="1:23" x14ac:dyDescent="0.25">
      <c r="A39" s="12">
        <f>COUNTIF($E$3:$E$32,"M")</f>
        <v>8</v>
      </c>
      <c r="B39" s="4" t="s">
        <v>324</v>
      </c>
      <c r="C39" s="4" t="s">
        <v>37</v>
      </c>
      <c r="D39" s="4" t="s">
        <v>330</v>
      </c>
      <c r="E39" s="4"/>
      <c r="F39" s="1">
        <v>802.71126666666669</v>
      </c>
      <c r="G39" s="1">
        <v>695.34128999999996</v>
      </c>
      <c r="H39" s="1">
        <v>630.33081000000004</v>
      </c>
      <c r="I39" s="1">
        <v>802.71126666666669</v>
      </c>
      <c r="J39" s="1">
        <v>695.34128999999996</v>
      </c>
      <c r="K39" s="1">
        <v>630.33081000000004</v>
      </c>
      <c r="L39" s="1">
        <v>5120.7821833333337</v>
      </c>
      <c r="M39" s="1">
        <v>4490.2408999999998</v>
      </c>
      <c r="N39" s="1">
        <v>3996.4766141666664</v>
      </c>
      <c r="O39" s="1">
        <v>5120.7821833333337</v>
      </c>
      <c r="P39" s="1">
        <v>4490.2408999999998</v>
      </c>
      <c r="Q39" s="1">
        <v>3996.4766141666664</v>
      </c>
      <c r="R39" s="1">
        <v>4146.3398999999999</v>
      </c>
      <c r="S39" s="1">
        <v>3781.7059100000001</v>
      </c>
      <c r="T39" s="1">
        <v>3724.388915</v>
      </c>
      <c r="U39" s="1">
        <v>175</v>
      </c>
      <c r="V39" s="1">
        <v>150</v>
      </c>
      <c r="W39" s="1">
        <v>131.25</v>
      </c>
    </row>
    <row r="40" spans="1:23" x14ac:dyDescent="0.25">
      <c r="A40" s="12"/>
      <c r="B40" s="4"/>
      <c r="C40" s="4" t="s">
        <v>37</v>
      </c>
      <c r="D40" s="4" t="s">
        <v>329</v>
      </c>
      <c r="E40" s="4"/>
      <c r="F40" s="17">
        <v>6</v>
      </c>
      <c r="G40" s="17">
        <v>6</v>
      </c>
      <c r="H40" s="17">
        <v>6</v>
      </c>
      <c r="I40" s="17">
        <v>6</v>
      </c>
      <c r="J40" s="17">
        <v>6</v>
      </c>
      <c r="K40" s="17">
        <v>6</v>
      </c>
      <c r="L40" s="17">
        <v>6</v>
      </c>
      <c r="M40" s="17">
        <v>6</v>
      </c>
      <c r="N40" s="17">
        <v>6</v>
      </c>
      <c r="O40" s="17">
        <v>6</v>
      </c>
      <c r="P40" s="17">
        <v>6</v>
      </c>
      <c r="Q40" s="17">
        <v>6</v>
      </c>
      <c r="R40" s="17">
        <v>2</v>
      </c>
      <c r="S40" s="17">
        <v>2</v>
      </c>
      <c r="T40" s="17">
        <v>2</v>
      </c>
      <c r="U40" s="17">
        <v>2</v>
      </c>
      <c r="V40" s="17">
        <v>2</v>
      </c>
      <c r="W40" s="17">
        <v>2</v>
      </c>
    </row>
    <row r="41" spans="1:23" x14ac:dyDescent="0.25">
      <c r="A41" s="12">
        <f>COUNTIF($E$3:$E$32,"L")</f>
        <v>11</v>
      </c>
      <c r="B41" s="4" t="s">
        <v>324</v>
      </c>
      <c r="C41" s="4" t="s">
        <v>38</v>
      </c>
      <c r="D41" s="4" t="s">
        <v>330</v>
      </c>
      <c r="E41" s="4"/>
      <c r="F41" s="1">
        <v>783.64982427179598</v>
      </c>
      <c r="G41" s="1">
        <v>704.48767388566523</v>
      </c>
      <c r="H41" s="1">
        <v>634.55784688048175</v>
      </c>
      <c r="I41" s="1">
        <v>777.35800608997783</v>
      </c>
      <c r="J41" s="1">
        <v>698.19585570384709</v>
      </c>
      <c r="K41" s="1">
        <v>629.71314688048164</v>
      </c>
      <c r="L41" s="1">
        <v>4740.1400154498888</v>
      </c>
      <c r="M41" s="1">
        <v>4161.9086743708122</v>
      </c>
      <c r="N41" s="1">
        <v>3725.8003185595808</v>
      </c>
      <c r="O41" s="1">
        <v>4410.6212834948774</v>
      </c>
      <c r="P41" s="1">
        <v>3983.1633100203935</v>
      </c>
      <c r="Q41" s="1">
        <v>3527.3450883559922</v>
      </c>
      <c r="R41" s="1">
        <v>2123.6008303673138</v>
      </c>
      <c r="S41" s="1">
        <v>1560.068772293851</v>
      </c>
      <c r="T41" s="1">
        <v>1467.8673682938511</v>
      </c>
      <c r="U41" s="1">
        <v>520.97358333333341</v>
      </c>
      <c r="V41" s="1">
        <v>379.83547500000003</v>
      </c>
      <c r="W41" s="1">
        <v>300.92292208333339</v>
      </c>
    </row>
    <row r="42" spans="1:23" x14ac:dyDescent="0.25">
      <c r="A42" s="4"/>
      <c r="B42" s="4"/>
      <c r="C42" s="4" t="s">
        <v>38</v>
      </c>
      <c r="D42" s="4" t="s">
        <v>329</v>
      </c>
      <c r="E42" s="4"/>
      <c r="F42" s="17">
        <v>11</v>
      </c>
      <c r="G42" s="17">
        <v>11</v>
      </c>
      <c r="H42" s="17">
        <v>10</v>
      </c>
      <c r="I42" s="17">
        <v>11</v>
      </c>
      <c r="J42" s="17">
        <v>11</v>
      </c>
      <c r="K42" s="17">
        <v>10</v>
      </c>
      <c r="L42" s="17">
        <v>11</v>
      </c>
      <c r="M42" s="17">
        <v>11</v>
      </c>
      <c r="N42" s="17">
        <v>10</v>
      </c>
      <c r="O42" s="17">
        <v>10</v>
      </c>
      <c r="P42" s="17">
        <v>10</v>
      </c>
      <c r="Q42" s="17">
        <v>9</v>
      </c>
      <c r="R42" s="17">
        <v>5</v>
      </c>
      <c r="S42" s="17">
        <v>5</v>
      </c>
      <c r="T42" s="17">
        <v>5</v>
      </c>
      <c r="U42" s="17">
        <v>6</v>
      </c>
      <c r="V42" s="17">
        <v>6</v>
      </c>
      <c r="W42" s="17">
        <v>6</v>
      </c>
    </row>
    <row r="43" spans="1:23" x14ac:dyDescent="0.25">
      <c r="A43" s="20" t="s">
        <v>326</v>
      </c>
      <c r="B43" s="4"/>
      <c r="C43" s="4"/>
      <c r="D43" s="4"/>
      <c r="E43" s="4"/>
      <c r="F43" s="4"/>
      <c r="G43" s="4"/>
      <c r="H43" s="4"/>
      <c r="I43" s="4"/>
      <c r="J43" s="4"/>
      <c r="K43" s="4"/>
      <c r="L43" s="4"/>
      <c r="M43" s="4"/>
      <c r="N43" s="4"/>
      <c r="O43" s="4"/>
      <c r="P43" s="4"/>
      <c r="Q43" s="4"/>
      <c r="R43" s="4"/>
      <c r="S43" s="4"/>
      <c r="T43" s="4"/>
      <c r="U43" s="4"/>
      <c r="V43" s="4"/>
      <c r="W43" s="4"/>
    </row>
    <row r="44" spans="1:23" x14ac:dyDescent="0.25">
      <c r="A44" s="12">
        <f>COUNTIF($D$3:$D$32,"PL")</f>
        <v>17</v>
      </c>
      <c r="B44" s="4" t="s">
        <v>324</v>
      </c>
      <c r="C44" s="4" t="s">
        <v>52</v>
      </c>
      <c r="D44" s="4" t="s">
        <v>330</v>
      </c>
      <c r="E44" s="4"/>
      <c r="F44" s="1">
        <v>775.82842224376134</v>
      </c>
      <c r="G44" s="1">
        <v>670.73721944171677</v>
      </c>
      <c r="H44" s="1">
        <v>578.19730990806295</v>
      </c>
      <c r="I44" s="1">
        <v>769.05722891042808</v>
      </c>
      <c r="J44" s="13">
        <v>659.25952713402444</v>
      </c>
      <c r="K44" s="13">
        <v>568.31677144652451</v>
      </c>
      <c r="L44" s="1">
        <v>5268.1527284575986</v>
      </c>
      <c r="M44" s="1">
        <v>4435.939626506578</v>
      </c>
      <c r="N44" s="1">
        <v>3771.862297549651</v>
      </c>
      <c r="O44" s="1">
        <v>5037.5548445790655</v>
      </c>
      <c r="P44" s="1">
        <v>4298.3557454730844</v>
      </c>
      <c r="Q44" s="1">
        <v>3613.6772891094488</v>
      </c>
      <c r="R44" s="1">
        <v>2151.7806586394281</v>
      </c>
      <c r="S44" s="1">
        <v>1643.9592802448758</v>
      </c>
      <c r="T44" s="1">
        <v>1548.0191119115425</v>
      </c>
      <c r="U44" s="1">
        <v>585.16830000000004</v>
      </c>
      <c r="V44" s="1">
        <v>415.80257</v>
      </c>
      <c r="W44" s="1">
        <v>321.10750650000006</v>
      </c>
    </row>
    <row r="45" spans="1:23" x14ac:dyDescent="0.25">
      <c r="A45" s="12"/>
      <c r="B45" s="4"/>
      <c r="C45" s="4" t="s">
        <v>52</v>
      </c>
      <c r="D45" s="4" t="s">
        <v>329</v>
      </c>
      <c r="E45" s="4"/>
      <c r="F45" s="17">
        <v>15</v>
      </c>
      <c r="G45" s="17">
        <v>13</v>
      </c>
      <c r="H45" s="17">
        <v>13</v>
      </c>
      <c r="I45" s="17">
        <v>15</v>
      </c>
      <c r="J45" s="18">
        <v>13</v>
      </c>
      <c r="K45" s="18">
        <v>13</v>
      </c>
      <c r="L45" s="17">
        <v>13</v>
      </c>
      <c r="M45" s="17">
        <v>12</v>
      </c>
      <c r="N45" s="17">
        <v>12</v>
      </c>
      <c r="O45" s="17">
        <v>12</v>
      </c>
      <c r="P45" s="17">
        <v>11</v>
      </c>
      <c r="Q45" s="17">
        <v>11</v>
      </c>
      <c r="R45" s="17">
        <v>6</v>
      </c>
      <c r="S45" s="17">
        <v>6</v>
      </c>
      <c r="T45" s="17">
        <v>6</v>
      </c>
      <c r="U45" s="17">
        <v>5</v>
      </c>
      <c r="V45" s="17">
        <v>5</v>
      </c>
      <c r="W45" s="17">
        <v>5</v>
      </c>
    </row>
    <row r="46" spans="1:23" x14ac:dyDescent="0.25">
      <c r="A46" s="12">
        <f>COUNTIF($D$3:$D$32,"CC")</f>
        <v>5</v>
      </c>
      <c r="B46" s="4" t="s">
        <v>324</v>
      </c>
      <c r="C46" s="4" t="s">
        <v>40</v>
      </c>
      <c r="D46" s="4" t="s">
        <v>330</v>
      </c>
      <c r="E46" s="4"/>
      <c r="F46" s="1">
        <v>705.71900000000005</v>
      </c>
      <c r="G46" s="1">
        <v>696.24749999999995</v>
      </c>
      <c r="H46" s="1">
        <v>739.16499999999996</v>
      </c>
      <c r="I46" s="1">
        <v>593.1925</v>
      </c>
      <c r="J46" s="13">
        <v>606.11</v>
      </c>
      <c r="K46" s="13">
        <v>720</v>
      </c>
      <c r="L46" s="1">
        <v>6827.2125000000005</v>
      </c>
      <c r="M46" s="1">
        <v>3844.35</v>
      </c>
      <c r="N46" s="1">
        <v>4820.7</v>
      </c>
      <c r="O46" s="1">
        <v>6377.2125000000005</v>
      </c>
      <c r="P46" s="1">
        <v>3244.35</v>
      </c>
      <c r="Q46" s="1">
        <v>3920.7</v>
      </c>
      <c r="R46" s="1">
        <v>2522.2000000000003</v>
      </c>
      <c r="S46" s="1"/>
      <c r="T46" s="1"/>
      <c r="U46" s="1">
        <v>130</v>
      </c>
      <c r="V46" s="1">
        <v>130</v>
      </c>
      <c r="W46" s="1">
        <v>130</v>
      </c>
    </row>
    <row r="47" spans="1:23" x14ac:dyDescent="0.25">
      <c r="A47" s="12"/>
      <c r="B47" s="4"/>
      <c r="C47" s="4" t="s">
        <v>40</v>
      </c>
      <c r="D47" s="4" t="s">
        <v>329</v>
      </c>
      <c r="E47" s="4"/>
      <c r="F47" s="17">
        <v>5</v>
      </c>
      <c r="G47" s="17">
        <v>4</v>
      </c>
      <c r="H47" s="17">
        <v>3</v>
      </c>
      <c r="I47" s="17">
        <v>4</v>
      </c>
      <c r="J47" s="18">
        <v>3</v>
      </c>
      <c r="K47" s="18">
        <v>2</v>
      </c>
      <c r="L47" s="17">
        <v>4</v>
      </c>
      <c r="M47" s="17">
        <v>3</v>
      </c>
      <c r="N47" s="17">
        <v>2</v>
      </c>
      <c r="O47" s="17">
        <v>4</v>
      </c>
      <c r="P47" s="17">
        <v>3</v>
      </c>
      <c r="Q47" s="17">
        <v>2</v>
      </c>
      <c r="R47" s="17">
        <v>1</v>
      </c>
      <c r="S47" s="17">
        <v>0</v>
      </c>
      <c r="T47" s="17">
        <v>0</v>
      </c>
      <c r="U47" s="17">
        <v>2</v>
      </c>
      <c r="V47" s="17">
        <v>2</v>
      </c>
      <c r="W47" s="17">
        <v>2</v>
      </c>
    </row>
    <row r="48" spans="1:23" x14ac:dyDescent="0.25">
      <c r="A48" s="12">
        <f>COUNTIF($D$3:$D$32,"CR")</f>
        <v>5</v>
      </c>
      <c r="B48" s="4" t="s">
        <v>324</v>
      </c>
      <c r="C48" s="4" t="s">
        <v>41</v>
      </c>
      <c r="D48" s="4" t="s">
        <v>330</v>
      </c>
      <c r="E48" s="4"/>
      <c r="F48" s="1">
        <v>885.90125</v>
      </c>
      <c r="G48" s="1">
        <v>916.66666666666663</v>
      </c>
      <c r="H48" s="1">
        <v>845.83333333333337</v>
      </c>
      <c r="I48" s="1">
        <v>885.90125</v>
      </c>
      <c r="J48" s="13">
        <v>916.66666666666663</v>
      </c>
      <c r="K48" s="13">
        <v>845.83333333333337</v>
      </c>
      <c r="L48" s="1">
        <v>2833.3333333333335</v>
      </c>
      <c r="M48" s="1">
        <v>2800</v>
      </c>
      <c r="N48" s="1">
        <v>2258.3333333333335</v>
      </c>
      <c r="O48" s="1">
        <v>2545.328</v>
      </c>
      <c r="P48" s="1">
        <v>2400</v>
      </c>
      <c r="Q48" s="1">
        <v>2258.3333333333335</v>
      </c>
      <c r="R48" s="1">
        <v>1861.1000000000001</v>
      </c>
      <c r="S48" s="1">
        <v>1200</v>
      </c>
      <c r="T48" s="1">
        <v>1200</v>
      </c>
      <c r="U48" s="1">
        <v>158.70333333333335</v>
      </c>
      <c r="V48" s="1">
        <v>175</v>
      </c>
      <c r="W48" s="1">
        <v>156.25</v>
      </c>
    </row>
    <row r="49" spans="1:23" x14ac:dyDescent="0.25">
      <c r="A49" s="12"/>
      <c r="B49" s="4"/>
      <c r="C49" s="4" t="s">
        <v>41</v>
      </c>
      <c r="D49" s="4" t="s">
        <v>329</v>
      </c>
      <c r="E49" s="4"/>
      <c r="F49" s="17">
        <v>4</v>
      </c>
      <c r="G49" s="17">
        <v>3</v>
      </c>
      <c r="H49" s="17">
        <v>3</v>
      </c>
      <c r="I49" s="17">
        <v>4</v>
      </c>
      <c r="J49" s="18">
        <v>3</v>
      </c>
      <c r="K49" s="18">
        <v>3</v>
      </c>
      <c r="L49" s="17">
        <v>3</v>
      </c>
      <c r="M49" s="17">
        <v>3</v>
      </c>
      <c r="N49" s="17">
        <v>3</v>
      </c>
      <c r="O49" s="17">
        <v>5</v>
      </c>
      <c r="P49" s="17">
        <v>4</v>
      </c>
      <c r="Q49" s="17">
        <v>3</v>
      </c>
      <c r="R49" s="17">
        <v>2</v>
      </c>
      <c r="S49" s="17">
        <v>1</v>
      </c>
      <c r="T49" s="17">
        <v>1</v>
      </c>
      <c r="U49" s="17">
        <v>3</v>
      </c>
      <c r="V49" s="17">
        <v>2</v>
      </c>
      <c r="W49" s="17">
        <v>2</v>
      </c>
    </row>
    <row r="50" spans="1:23" x14ac:dyDescent="0.25">
      <c r="A50" s="12">
        <f>COUNTIF($D$3:$D$32,"Hybr")</f>
        <v>3</v>
      </c>
      <c r="B50" s="4" t="s">
        <v>324</v>
      </c>
      <c r="C50" s="4" t="s">
        <v>42</v>
      </c>
      <c r="D50" s="4" t="s">
        <v>330</v>
      </c>
      <c r="E50" s="4"/>
      <c r="F50" s="1">
        <v>866.16300000000001</v>
      </c>
      <c r="G50" s="1">
        <v>736.7491500000001</v>
      </c>
      <c r="H50" s="1">
        <v>736.7491500000001</v>
      </c>
      <c r="I50" s="1">
        <v>866.16300000000001</v>
      </c>
      <c r="J50" s="13">
        <v>736.7491500000001</v>
      </c>
      <c r="K50" s="13">
        <v>736.7491500000001</v>
      </c>
      <c r="L50" s="1">
        <v>5857.0220499999996</v>
      </c>
      <c r="M50" s="1">
        <v>5099.7576499999996</v>
      </c>
      <c r="N50" s="1">
        <v>5099.7576499999996</v>
      </c>
      <c r="O50" s="1">
        <v>5857.0220499999996</v>
      </c>
      <c r="P50" s="1">
        <v>5099.7576499999996</v>
      </c>
      <c r="Q50" s="1">
        <v>5099.7576499999996</v>
      </c>
      <c r="R50" s="1">
        <v>6000</v>
      </c>
      <c r="S50" s="1">
        <v>5500</v>
      </c>
      <c r="T50" s="1">
        <v>5500</v>
      </c>
      <c r="U50" s="1">
        <v>200</v>
      </c>
      <c r="V50" s="1">
        <v>150</v>
      </c>
      <c r="W50" s="1">
        <v>150</v>
      </c>
    </row>
    <row r="51" spans="1:23" x14ac:dyDescent="0.25">
      <c r="A51" s="4"/>
      <c r="B51" s="4"/>
      <c r="C51" s="4" t="s">
        <v>42</v>
      </c>
      <c r="D51" s="4" t="s">
        <v>329</v>
      </c>
      <c r="E51" s="4"/>
      <c r="F51" s="17">
        <v>2</v>
      </c>
      <c r="G51" s="17">
        <v>2</v>
      </c>
      <c r="H51" s="17">
        <v>2</v>
      </c>
      <c r="I51" s="17">
        <v>2</v>
      </c>
      <c r="J51" s="18">
        <v>2</v>
      </c>
      <c r="K51" s="18">
        <v>2</v>
      </c>
      <c r="L51" s="17">
        <v>2</v>
      </c>
      <c r="M51" s="17">
        <v>2</v>
      </c>
      <c r="N51" s="17">
        <v>2</v>
      </c>
      <c r="O51" s="17">
        <v>2</v>
      </c>
      <c r="P51" s="17">
        <v>2</v>
      </c>
      <c r="Q51" s="17">
        <v>2</v>
      </c>
      <c r="R51" s="17">
        <v>1</v>
      </c>
      <c r="S51" s="17">
        <v>1</v>
      </c>
      <c r="T51" s="17">
        <v>1</v>
      </c>
      <c r="U51" s="17">
        <v>1</v>
      </c>
      <c r="V51" s="17">
        <v>1</v>
      </c>
      <c r="W51" s="17">
        <v>1</v>
      </c>
    </row>
    <row r="52" spans="1:23" x14ac:dyDescent="0.25">
      <c r="A52" s="20" t="s">
        <v>327</v>
      </c>
      <c r="B52" s="4"/>
      <c r="C52" s="4"/>
      <c r="D52" s="4"/>
      <c r="E52" s="4"/>
      <c r="F52" s="4"/>
      <c r="G52" s="4"/>
      <c r="H52" s="4"/>
      <c r="I52" s="4"/>
      <c r="J52" s="4"/>
      <c r="K52" s="4"/>
      <c r="L52" s="4"/>
      <c r="M52" s="4"/>
      <c r="N52" s="4"/>
      <c r="O52" s="4"/>
      <c r="P52" s="4"/>
      <c r="Q52" s="4"/>
      <c r="R52" s="4"/>
      <c r="S52" s="4"/>
      <c r="T52" s="4"/>
      <c r="U52" s="4"/>
      <c r="V52" s="4"/>
      <c r="W52" s="4"/>
    </row>
    <row r="53" spans="1:23" x14ac:dyDescent="0.25">
      <c r="A53" s="12">
        <f>COUNTIF($C$3:$C$32,"SW")</f>
        <v>14</v>
      </c>
      <c r="B53" s="4" t="s">
        <v>324</v>
      </c>
      <c r="C53" s="4" t="s">
        <v>30</v>
      </c>
      <c r="D53" s="4" t="s">
        <v>330</v>
      </c>
      <c r="E53" s="4"/>
      <c r="F53" s="1">
        <v>753.41710515305806</v>
      </c>
      <c r="G53" s="1">
        <v>666.63183627423177</v>
      </c>
      <c r="H53" s="1">
        <v>606.15898736720192</v>
      </c>
      <c r="I53" s="1">
        <v>735.58578891581283</v>
      </c>
      <c r="J53" s="1">
        <v>648.93870697136867</v>
      </c>
      <c r="K53" s="1">
        <v>604.93611078810204</v>
      </c>
      <c r="L53" s="1">
        <v>6175.8545518135252</v>
      </c>
      <c r="M53" s="1">
        <v>4524.9402353421037</v>
      </c>
      <c r="N53" s="1">
        <v>4174.2313363244757</v>
      </c>
      <c r="O53" s="1">
        <v>5720.5193395407987</v>
      </c>
      <c r="P53" s="1">
        <v>4346.8874750254918</v>
      </c>
      <c r="Q53" s="1">
        <v>3983.136185743419</v>
      </c>
      <c r="R53" s="1">
        <v>2585.6852359766531</v>
      </c>
      <c r="S53" s="1">
        <v>2316.0406922938514</v>
      </c>
      <c r="T53" s="1">
        <v>2241.0406922938505</v>
      </c>
      <c r="U53" s="1">
        <v>558.33000000000015</v>
      </c>
      <c r="V53" s="1">
        <v>452.10900000000004</v>
      </c>
      <c r="W53" s="1">
        <v>336.55400000000003</v>
      </c>
    </row>
    <row r="54" spans="1:23" x14ac:dyDescent="0.25">
      <c r="A54" s="4"/>
      <c r="B54" s="4"/>
      <c r="C54" s="4" t="s">
        <v>30</v>
      </c>
      <c r="D54" s="4" t="s">
        <v>329</v>
      </c>
      <c r="E54" s="4"/>
      <c r="F54" s="17">
        <v>13</v>
      </c>
      <c r="G54" s="17">
        <v>10</v>
      </c>
      <c r="H54" s="17">
        <v>9</v>
      </c>
      <c r="I54" s="17">
        <v>12</v>
      </c>
      <c r="J54" s="17">
        <v>9</v>
      </c>
      <c r="K54" s="17">
        <v>8</v>
      </c>
      <c r="L54" s="17">
        <v>11</v>
      </c>
      <c r="M54" s="17">
        <v>9</v>
      </c>
      <c r="N54" s="17">
        <v>8</v>
      </c>
      <c r="O54" s="17">
        <v>11</v>
      </c>
      <c r="P54" s="17">
        <v>8</v>
      </c>
      <c r="Q54" s="17">
        <v>7</v>
      </c>
      <c r="R54" s="17">
        <v>7</v>
      </c>
      <c r="S54" s="17">
        <v>5</v>
      </c>
      <c r="T54" s="17">
        <v>5</v>
      </c>
      <c r="U54" s="17">
        <v>5</v>
      </c>
      <c r="V54" s="17">
        <v>4</v>
      </c>
      <c r="W54" s="17">
        <v>4</v>
      </c>
    </row>
    <row r="55" spans="1:23" x14ac:dyDescent="0.25">
      <c r="A55" s="12">
        <f>COUNTIF($C$3:$C$32,"SaaS")</f>
        <v>8</v>
      </c>
      <c r="B55" s="4" t="s">
        <v>324</v>
      </c>
      <c r="C55" s="4" t="s">
        <v>31</v>
      </c>
      <c r="D55" s="4" t="s">
        <v>330</v>
      </c>
      <c r="E55" s="4"/>
      <c r="F55" s="1">
        <v>666.78832</v>
      </c>
      <c r="G55" s="1">
        <v>589.70988800000009</v>
      </c>
      <c r="H55" s="1">
        <v>554.19731200000001</v>
      </c>
      <c r="I55" s="1">
        <v>608.78832</v>
      </c>
      <c r="J55" s="1">
        <v>531.70988800000009</v>
      </c>
      <c r="K55" s="1">
        <v>496.19731200000007</v>
      </c>
      <c r="L55" s="1">
        <v>4627.6622500000003</v>
      </c>
      <c r="M55" s="1">
        <v>4060.4825250000004</v>
      </c>
      <c r="N55" s="1">
        <v>3726.0860962500001</v>
      </c>
      <c r="O55" s="1">
        <v>3582.1298000000002</v>
      </c>
      <c r="P55" s="1">
        <v>3128.3860200000004</v>
      </c>
      <c r="Q55" s="1">
        <v>3276.0860962500001</v>
      </c>
      <c r="R55" s="1">
        <v>1746.3399000000002</v>
      </c>
      <c r="S55" s="1">
        <v>1631.7059100000001</v>
      </c>
      <c r="T55" s="1">
        <v>1574.388915</v>
      </c>
      <c r="U55" s="1">
        <v>100</v>
      </c>
      <c r="V55" s="1">
        <v>100</v>
      </c>
      <c r="W55" s="1">
        <v>100</v>
      </c>
    </row>
    <row r="56" spans="1:23" x14ac:dyDescent="0.25">
      <c r="A56" s="4"/>
      <c r="B56" s="4"/>
      <c r="C56" s="4" t="s">
        <v>31</v>
      </c>
      <c r="D56" s="4" t="s">
        <v>329</v>
      </c>
      <c r="E56" s="4"/>
      <c r="F56" s="17">
        <v>5</v>
      </c>
      <c r="G56" s="17">
        <v>5</v>
      </c>
      <c r="H56" s="17">
        <v>5</v>
      </c>
      <c r="I56" s="17">
        <v>5</v>
      </c>
      <c r="J56" s="17">
        <v>5</v>
      </c>
      <c r="K56" s="17">
        <v>5</v>
      </c>
      <c r="L56" s="17">
        <v>4</v>
      </c>
      <c r="M56" s="17">
        <v>4</v>
      </c>
      <c r="N56" s="17">
        <v>4</v>
      </c>
      <c r="O56" s="17">
        <v>5</v>
      </c>
      <c r="P56" s="17">
        <v>5</v>
      </c>
      <c r="Q56" s="17">
        <v>4</v>
      </c>
      <c r="R56" s="17">
        <v>2</v>
      </c>
      <c r="S56" s="17">
        <v>2</v>
      </c>
      <c r="T56" s="17">
        <v>2</v>
      </c>
      <c r="U56" s="17">
        <v>1</v>
      </c>
      <c r="V56" s="17">
        <v>1</v>
      </c>
      <c r="W56" s="17">
        <v>1</v>
      </c>
    </row>
    <row r="57" spans="1:23" x14ac:dyDescent="0.25">
      <c r="A57" s="12">
        <f>COUNTIF($C$3:$C$32,"HW")</f>
        <v>8</v>
      </c>
      <c r="B57" s="4" t="s">
        <v>324</v>
      </c>
      <c r="C57" s="4" t="s">
        <v>32</v>
      </c>
      <c r="D57" s="4" t="s">
        <v>330</v>
      </c>
      <c r="E57" s="4"/>
      <c r="F57" s="1">
        <v>914.19854583333347</v>
      </c>
      <c r="G57" s="1">
        <v>873.31490714285712</v>
      </c>
      <c r="H57" s="1">
        <v>788.37726892857154</v>
      </c>
      <c r="I57" s="1">
        <v>914.19854583333347</v>
      </c>
      <c r="J57" s="1">
        <v>873.31490714285712</v>
      </c>
      <c r="K57" s="1">
        <v>788.37726892857154</v>
      </c>
      <c r="L57" s="1">
        <v>4223.4043571428574</v>
      </c>
      <c r="M57" s="1">
        <v>3771.0640857142857</v>
      </c>
      <c r="N57" s="1">
        <v>3368.5811135714284</v>
      </c>
      <c r="O57" s="1">
        <v>4223.4043571428574</v>
      </c>
      <c r="P57" s="1">
        <v>3771.0640857142857</v>
      </c>
      <c r="Q57" s="1">
        <v>3368.5811135714284</v>
      </c>
      <c r="R57" s="1">
        <v>3562.6075000000005</v>
      </c>
      <c r="S57" s="1">
        <v>1720.1404000000002</v>
      </c>
      <c r="T57" s="1">
        <v>1634.13338</v>
      </c>
      <c r="U57" s="1">
        <v>194.06030000000001</v>
      </c>
      <c r="V57" s="1">
        <v>186.11537000000001</v>
      </c>
      <c r="W57" s="1">
        <v>176.3643065</v>
      </c>
    </row>
    <row r="58" spans="1:23" x14ac:dyDescent="0.25">
      <c r="A58" s="4"/>
      <c r="B58" s="4"/>
      <c r="C58" s="4" t="s">
        <v>32</v>
      </c>
      <c r="D58" s="4" t="s">
        <v>329</v>
      </c>
      <c r="E58" s="4"/>
      <c r="F58" s="17">
        <v>8</v>
      </c>
      <c r="G58" s="17">
        <v>7</v>
      </c>
      <c r="H58" s="17">
        <v>7</v>
      </c>
      <c r="I58" s="17">
        <v>8</v>
      </c>
      <c r="J58" s="17">
        <v>7</v>
      </c>
      <c r="K58" s="17">
        <v>7</v>
      </c>
      <c r="L58" s="17">
        <v>7</v>
      </c>
      <c r="M58" s="17">
        <v>7</v>
      </c>
      <c r="N58" s="17">
        <v>7</v>
      </c>
      <c r="O58" s="17">
        <v>7</v>
      </c>
      <c r="P58" s="17">
        <v>7</v>
      </c>
      <c r="Q58" s="17">
        <v>7</v>
      </c>
      <c r="R58" s="17">
        <v>1</v>
      </c>
      <c r="S58" s="17">
        <v>1</v>
      </c>
      <c r="T58" s="17">
        <v>1</v>
      </c>
      <c r="U58" s="17">
        <v>5</v>
      </c>
      <c r="V58" s="17">
        <v>5</v>
      </c>
      <c r="W58" s="17">
        <v>5</v>
      </c>
    </row>
    <row r="59" spans="1:23" x14ac:dyDescent="0.25">
      <c r="A59" s="20" t="s">
        <v>328</v>
      </c>
      <c r="B59" s="12"/>
      <c r="C59" s="4"/>
      <c r="D59" s="4"/>
      <c r="E59" s="4"/>
      <c r="F59" s="4"/>
      <c r="G59" s="4"/>
      <c r="H59" s="4"/>
      <c r="I59" s="4"/>
      <c r="J59" s="4"/>
      <c r="K59" s="4"/>
      <c r="L59" s="4"/>
      <c r="M59" s="4"/>
      <c r="N59" s="4"/>
      <c r="O59" s="4"/>
      <c r="P59" s="4"/>
      <c r="Q59" s="4"/>
      <c r="R59" s="4"/>
      <c r="S59" s="4"/>
      <c r="T59" s="4"/>
      <c r="U59" s="4"/>
      <c r="V59" s="4"/>
      <c r="W59" s="4"/>
    </row>
    <row r="60" spans="1:23" x14ac:dyDescent="0.25">
      <c r="A60" s="12">
        <f>COUNTIF($B$3:$B$32,"S")</f>
        <v>17</v>
      </c>
      <c r="B60" s="4" t="s">
        <v>324</v>
      </c>
      <c r="C60" s="4" t="s">
        <v>36</v>
      </c>
      <c r="D60" s="4" t="s">
        <v>330</v>
      </c>
      <c r="E60" s="4"/>
      <c r="F60" s="1">
        <v>777.0708404761906</v>
      </c>
      <c r="G60" s="1">
        <v>700.43677400000001</v>
      </c>
      <c r="H60" s="1">
        <v>625.56078600000001</v>
      </c>
      <c r="I60" s="1">
        <v>740.12298974358964</v>
      </c>
      <c r="J60" s="1">
        <v>654.27752666666674</v>
      </c>
      <c r="K60" s="1">
        <v>594.40731777777773</v>
      </c>
      <c r="L60" s="1">
        <v>6914.7789400000011</v>
      </c>
      <c r="M60" s="1">
        <v>5279.093175</v>
      </c>
      <c r="N60" s="1">
        <v>4640.6474606250003</v>
      </c>
      <c r="O60" s="1">
        <v>5927.0357833333337</v>
      </c>
      <c r="P60" s="1">
        <v>4575.8606</v>
      </c>
      <c r="Q60" s="1">
        <v>4376.2724606250003</v>
      </c>
      <c r="R60" s="1">
        <v>2631.179966666667</v>
      </c>
      <c r="S60" s="1">
        <v>2503.3529550000003</v>
      </c>
      <c r="T60" s="1">
        <v>2380.9444575000002</v>
      </c>
      <c r="U60" s="1">
        <v>257.22200000000004</v>
      </c>
      <c r="V60" s="1">
        <v>277.5</v>
      </c>
      <c r="W60" s="1">
        <v>225</v>
      </c>
    </row>
    <row r="61" spans="1:23" x14ac:dyDescent="0.25">
      <c r="A61" s="4"/>
      <c r="B61" s="4"/>
      <c r="C61" s="4" t="s">
        <v>36</v>
      </c>
      <c r="D61" s="4" t="s">
        <v>329</v>
      </c>
      <c r="E61" s="4"/>
      <c r="F61" s="17">
        <v>14</v>
      </c>
      <c r="G61" s="17">
        <v>10</v>
      </c>
      <c r="H61" s="17">
        <v>10</v>
      </c>
      <c r="I61" s="17">
        <v>13</v>
      </c>
      <c r="J61" s="17">
        <v>9</v>
      </c>
      <c r="K61" s="17">
        <v>9</v>
      </c>
      <c r="L61" s="17">
        <v>10</v>
      </c>
      <c r="M61" s="17">
        <v>8</v>
      </c>
      <c r="N61" s="17">
        <v>8</v>
      </c>
      <c r="O61" s="17">
        <v>12</v>
      </c>
      <c r="P61" s="17">
        <v>9</v>
      </c>
      <c r="Q61" s="17">
        <v>8</v>
      </c>
      <c r="R61" s="17">
        <v>6</v>
      </c>
      <c r="S61" s="17">
        <v>4</v>
      </c>
      <c r="T61" s="17">
        <v>4</v>
      </c>
      <c r="U61" s="17">
        <v>5</v>
      </c>
      <c r="V61" s="17">
        <v>4</v>
      </c>
      <c r="W61" s="17">
        <v>4</v>
      </c>
    </row>
    <row r="62" spans="1:23" x14ac:dyDescent="0.25">
      <c r="A62" s="12">
        <f>COUNTIF($B$3:$B$32,"M")</f>
        <v>6</v>
      </c>
      <c r="B62" s="4" t="s">
        <v>324</v>
      </c>
      <c r="C62" s="4" t="s">
        <v>37</v>
      </c>
      <c r="D62" s="4" t="s">
        <v>330</v>
      </c>
      <c r="E62" s="4"/>
      <c r="F62" s="1">
        <v>757.44769999999994</v>
      </c>
      <c r="G62" s="13">
        <v>689.66773249999994</v>
      </c>
      <c r="H62" s="1">
        <v>702.16204651562498</v>
      </c>
      <c r="I62" s="1">
        <v>757.44769999999994</v>
      </c>
      <c r="J62" s="1">
        <v>689.66773249999994</v>
      </c>
      <c r="K62" s="1">
        <v>702.16204651562498</v>
      </c>
      <c r="L62" s="1">
        <v>3933.7954669999999</v>
      </c>
      <c r="M62" s="1">
        <v>3416.602463575</v>
      </c>
      <c r="N62" s="1">
        <v>3385.3243475979689</v>
      </c>
      <c r="O62" s="1">
        <v>3020.9124999999999</v>
      </c>
      <c r="P62" s="1">
        <v>2895.9124999999999</v>
      </c>
      <c r="Q62" s="1">
        <v>2781.4666666666667</v>
      </c>
      <c r="R62" s="1">
        <v>1891.65</v>
      </c>
      <c r="S62" s="1">
        <v>1418.7375000000002</v>
      </c>
      <c r="T62" s="1">
        <v>1418.7375000000002</v>
      </c>
      <c r="U62" s="1">
        <v>1134.99</v>
      </c>
      <c r="V62" s="1">
        <v>453.99600000000004</v>
      </c>
      <c r="W62" s="1">
        <v>453.99600000000004</v>
      </c>
    </row>
    <row r="63" spans="1:23" x14ac:dyDescent="0.25">
      <c r="A63" s="4"/>
      <c r="B63" s="4"/>
      <c r="C63" s="4" t="s">
        <v>37</v>
      </c>
      <c r="D63" s="4" t="s">
        <v>329</v>
      </c>
      <c r="E63" s="4"/>
      <c r="F63" s="17">
        <v>5</v>
      </c>
      <c r="G63" s="17">
        <v>5</v>
      </c>
      <c r="H63" s="17">
        <v>4</v>
      </c>
      <c r="I63" s="17">
        <v>5</v>
      </c>
      <c r="J63" s="17">
        <v>5</v>
      </c>
      <c r="K63" s="17">
        <v>4</v>
      </c>
      <c r="L63" s="17">
        <v>5</v>
      </c>
      <c r="M63" s="17">
        <v>5</v>
      </c>
      <c r="N63" s="17">
        <v>4</v>
      </c>
      <c r="O63" s="17">
        <v>4</v>
      </c>
      <c r="P63" s="17">
        <v>4</v>
      </c>
      <c r="Q63" s="17">
        <v>3</v>
      </c>
      <c r="R63" s="17">
        <v>1</v>
      </c>
      <c r="S63" s="17">
        <v>1</v>
      </c>
      <c r="T63" s="17">
        <v>1</v>
      </c>
      <c r="U63" s="17">
        <v>1</v>
      </c>
      <c r="V63" s="17">
        <v>1</v>
      </c>
      <c r="W63" s="17">
        <v>1</v>
      </c>
    </row>
    <row r="64" spans="1:23" x14ac:dyDescent="0.25">
      <c r="A64" s="12">
        <f>COUNTIF($B$3:$B$32,"L")</f>
        <v>7</v>
      </c>
      <c r="B64" s="4" t="s">
        <v>324</v>
      </c>
      <c r="C64" s="4" t="s">
        <v>38</v>
      </c>
      <c r="D64" s="4" t="s">
        <v>330</v>
      </c>
      <c r="E64" s="4"/>
      <c r="F64" s="1">
        <v>825.10315242710806</v>
      </c>
      <c r="G64" s="1">
        <v>753.62367860604536</v>
      </c>
      <c r="H64" s="1">
        <v>668.68604039175966</v>
      </c>
      <c r="I64" s="1">
        <v>825.10315242710806</v>
      </c>
      <c r="J64" s="1">
        <v>753.62367860604536</v>
      </c>
      <c r="K64" s="1">
        <v>668.68604039175966</v>
      </c>
      <c r="L64" s="1">
        <v>3884.587547849826</v>
      </c>
      <c r="M64" s="1">
        <v>3435.4404428862758</v>
      </c>
      <c r="N64" s="1">
        <v>3030.2551136005613</v>
      </c>
      <c r="O64" s="1">
        <v>3884.587547849826</v>
      </c>
      <c r="P64" s="1">
        <v>3435.4404428862758</v>
      </c>
      <c r="Q64" s="1">
        <v>3030.2551136005613</v>
      </c>
      <c r="R64" s="1">
        <v>2492.1180506121896</v>
      </c>
      <c r="S64" s="1">
        <v>1710.5354538230849</v>
      </c>
      <c r="T64" s="1">
        <v>1681.8664471564182</v>
      </c>
      <c r="U64" s="1">
        <v>288.17030000000005</v>
      </c>
      <c r="V64" s="1">
        <v>255.00336999999999</v>
      </c>
      <c r="W64" s="1">
        <v>194.80830650000001</v>
      </c>
    </row>
    <row r="65" spans="1:23" x14ac:dyDescent="0.25">
      <c r="A65" s="4"/>
      <c r="B65" s="4"/>
      <c r="C65" s="4" t="s">
        <v>38</v>
      </c>
      <c r="D65" s="4" t="s">
        <v>329</v>
      </c>
      <c r="E65" s="4"/>
      <c r="F65" s="17">
        <v>7</v>
      </c>
      <c r="G65" s="17">
        <v>7</v>
      </c>
      <c r="H65" s="17">
        <v>7</v>
      </c>
      <c r="I65" s="17">
        <v>7</v>
      </c>
      <c r="J65" s="17">
        <v>7</v>
      </c>
      <c r="K65" s="17">
        <v>7</v>
      </c>
      <c r="L65" s="17">
        <v>7</v>
      </c>
      <c r="M65" s="17">
        <v>7</v>
      </c>
      <c r="N65" s="17">
        <v>7</v>
      </c>
      <c r="O65" s="17">
        <v>7</v>
      </c>
      <c r="P65" s="17">
        <v>7</v>
      </c>
      <c r="Q65" s="17">
        <v>7</v>
      </c>
      <c r="R65" s="17">
        <v>3</v>
      </c>
      <c r="S65" s="17">
        <v>3</v>
      </c>
      <c r="T65" s="17">
        <v>3</v>
      </c>
      <c r="U65" s="17">
        <v>5</v>
      </c>
      <c r="V65" s="17">
        <v>5</v>
      </c>
      <c r="W65" s="17">
        <v>5</v>
      </c>
    </row>
  </sheetData>
  <mergeCells count="6">
    <mergeCell ref="U1:W1"/>
    <mergeCell ref="F1:H1"/>
    <mergeCell ref="I1:K1"/>
    <mergeCell ref="L1:N1"/>
    <mergeCell ref="O1:Q1"/>
    <mergeCell ref="R1:T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Description</vt:lpstr>
      <vt:lpstr>Summary</vt:lpstr>
      <vt:lpstr>USA-Canada</vt:lpstr>
      <vt:lpstr>Mexico</vt:lpstr>
      <vt:lpstr>Brazil</vt:lpstr>
      <vt:lpstr>Rest of LA</vt:lpstr>
      <vt:lpstr>UK</vt:lpstr>
      <vt:lpstr>Germany</vt:lpstr>
      <vt:lpstr>Benelux-Nordics</vt:lpstr>
      <vt:lpstr>S Europe</vt:lpstr>
      <vt:lpstr>E Block</vt:lpstr>
      <vt:lpstr>Russia</vt:lpstr>
      <vt:lpstr>Africa</vt:lpstr>
      <vt:lpstr>Middle East</vt:lpstr>
      <vt:lpstr>Japan</vt:lpstr>
      <vt:lpstr>OZ-NZ</vt:lpstr>
      <vt:lpstr>Hong Kong</vt:lpstr>
      <vt:lpstr>China</vt:lpstr>
      <vt:lpstr>India</vt:lpstr>
      <vt:lpstr>Sing-Mal</vt:lpstr>
      <vt:lpstr>Indon-Phil-Thai</vt:lpstr>
      <vt:lpstr>Currencies</vt:lpstr>
      <vt:lpstr>'USA-Canada'!Print_Area</vt:lpstr>
      <vt:lpstr>'USA-Canada'!Print_Titles</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MWD</dc:creator>
  <cp:lastModifiedBy>MWD</cp:lastModifiedBy>
  <cp:lastPrinted>2013-03-18T22:42:43Z</cp:lastPrinted>
  <dcterms:created xsi:type="dcterms:W3CDTF">2013-02-19T18:42:03Z</dcterms:created>
  <dcterms:modified xsi:type="dcterms:W3CDTF">2013-04-28T02:08:18Z</dcterms:modified>
</cp:coreProperties>
</file>