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2"/>
  <workbookPr autoCompressPictures="0"/>
  <mc:AlternateContent xmlns:mc="http://schemas.openxmlformats.org/markup-compatibility/2006">
    <mc:Choice Requires="x15">
      <x15ac:absPath xmlns:x15ac="http://schemas.microsoft.com/office/spreadsheetml/2010/11/ac" url="https://asphaltpavement-my.sharepoint.com/personal/jshacat_asphaltpavement_org/Documents/Sustainability/EPD/NAPA_EPD/2022_PCR_Update/LCA_Software_Verification/"/>
    </mc:Choice>
  </mc:AlternateContent>
  <xr:revisionPtr revIDLastSave="0" documentId="8_{05D5AF48-3413-430E-A5A1-9A715D2AE987}" xr6:coauthVersionLast="47" xr6:coauthVersionMax="47" xr10:uidLastSave="{00000000-0000-0000-0000-000000000000}"/>
  <bookViews>
    <workbookView xWindow="1950" yWindow="1950" windowWidth="25890" windowHeight="13155" tabRatio="578" xr2:uid="{00000000-000D-0000-FFFF-FFFF00000000}"/>
  </bookViews>
  <sheets>
    <sheet name="Intro" sheetId="7" r:id="rId1"/>
    <sheet name="1. Organizations" sheetId="1" r:id="rId2"/>
    <sheet name="2. Plants" sheetId="2" r:id="rId3"/>
    <sheet name="3. Ingredients" sheetId="3" r:id="rId4"/>
    <sheet name="4. Mix Form A" sheetId="4" r:id="rId5"/>
    <sheet name="4. Mix Form B" sheetId="5" r:id="rId6"/>
    <sheet name="Drop-Downs" sheetId="6" r:id="rId7"/>
  </sheets>
  <definedNames>
    <definedName name="_xlnm.Print_Titles" localSheetId="1">'1. Organizations'!$3:$3</definedName>
    <definedName name="_xlnm.Print_Titles" localSheetId="2">'2. Plants'!$3:$3</definedName>
    <definedName name="_xlnm.Print_Titles" localSheetId="4">'4. Mix Form A'!$3:$3</definedName>
    <definedName name="_xlnm.Print_Titles" localSheetId="5">'4. Mix Form B'!$5:$5</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0" i="5" l="1"/>
  <c r="B128" i="5"/>
  <c r="B120" i="5"/>
  <c r="B110" i="5"/>
  <c r="B102" i="5"/>
  <c r="B90" i="5"/>
  <c r="C84" i="5"/>
  <c r="C85" i="5"/>
  <c r="B27" i="5" s="1"/>
  <c r="B71" i="5" l="1"/>
  <c r="B43" i="5"/>
  <c r="B57" i="5"/>
  <c r="B78" i="5"/>
  <c r="B64" i="5"/>
  <c r="B33" i="5"/>
  <c r="B135" i="5" l="1"/>
  <c r="B134" i="5"/>
  <c r="A120" i="5" s="1"/>
  <c r="A71" i="5" l="1"/>
  <c r="A50" i="5"/>
  <c r="A128" i="5"/>
  <c r="A90" i="5"/>
  <c r="A110" i="5"/>
  <c r="A102" i="5"/>
  <c r="A27" i="5"/>
  <c r="A43" i="5"/>
  <c r="A78" i="5"/>
  <c r="A64" i="5"/>
  <c r="A33" i="5"/>
  <c r="A57" i="5"/>
  <c r="A136" i="5" l="1"/>
</calcChain>
</file>

<file path=xl/sharedStrings.xml><?xml version="1.0" encoding="utf-8"?>
<sst xmlns="http://schemas.openxmlformats.org/spreadsheetml/2006/main" count="930" uniqueCount="359">
  <si>
    <t>EPD Data Gathering Sheet.
Created by Lianna Miller and Joseph Shacat
Version 3, March 21, 2022</t>
  </si>
  <si>
    <t>Your Data</t>
  </si>
  <si>
    <t>Units</t>
  </si>
  <si>
    <t>Organizational Data</t>
  </si>
  <si>
    <t>Comments &amp; Help</t>
  </si>
  <si>
    <t>Company Name*</t>
  </si>
  <si>
    <t>In the EPD Tool, "Organization" refers to a whole company.  For smaller operations, this may be the same as some of the "Plant" data</t>
  </si>
  <si>
    <t>URL*</t>
  </si>
  <si>
    <t>Company website address</t>
  </si>
  <si>
    <t>Primary Contact*</t>
  </si>
  <si>
    <t>Name and contact information for the person who will be the lead for EPD creation at your company</t>
  </si>
  <si>
    <t>Address Line 1*</t>
  </si>
  <si>
    <t>Address Line 2</t>
  </si>
  <si>
    <t>City*</t>
  </si>
  <si>
    <t>State*</t>
  </si>
  <si>
    <t>Zip Code*</t>
  </si>
  <si>
    <t>Safety Data Sheet (SDS) #1</t>
  </si>
  <si>
    <t xml:space="preserve">Information about safety data sheets (SDSs) is stored at the Organizaitonal level. When you create a Mix in the EPD Tool, you will be able to select the appropriate SDS that applies to that mix from a dropdown. It's normal for one SDS to apply to many (or sometimes all) of the mixes that a company produces. If your company has not developed an SDS, this will be noted in the EPD. 
Copy and paste to add additional SDSs as needed. </t>
  </si>
  <si>
    <t>SDS Name*</t>
  </si>
  <si>
    <t>SDS URL</t>
  </si>
  <si>
    <t xml:space="preserve">Link to webpage where the SDS is available. </t>
  </si>
  <si>
    <t>SDS Request Email</t>
  </si>
  <si>
    <t>If you do not provide a URL for the SDS, this is the email address for EPD users to request a copy of the SDS</t>
  </si>
  <si>
    <t>SDS Ingredient 1</t>
  </si>
  <si>
    <t xml:space="preserve">Copy and past to add additional SDS ingredients. </t>
  </si>
  <si>
    <t>Name*</t>
  </si>
  <si>
    <t>Ingredient name</t>
  </si>
  <si>
    <t>CAS*</t>
  </si>
  <si>
    <t>Chemical Abstract Service (CAS) Number</t>
  </si>
  <si>
    <t>percent</t>
  </si>
  <si>
    <t>Minimum Composition</t>
  </si>
  <si>
    <t>Use this field if this ingredient is listed in the SDS as having a minimum composition (e.g., &gt;93%)</t>
  </si>
  <si>
    <t>Actual Composition</t>
  </si>
  <si>
    <t>Use this field if this ingredient is listed in the SDS with an actual composition (e.g., 93%)</t>
  </si>
  <si>
    <t>Maximum Composition</t>
  </si>
  <si>
    <t>Use this field if this ingredient is listed in the SDS as having a maximum composition (e.g., &lt;93%)</t>
  </si>
  <si>
    <t>SDS Ingredient 2</t>
  </si>
  <si>
    <t xml:space="preserve">See instructions for SDS Ingredient 1. </t>
  </si>
  <si>
    <t>Production Facilities</t>
  </si>
  <si>
    <t>Plant name*</t>
  </si>
  <si>
    <t>A user can create multiple plants</t>
  </si>
  <si>
    <t>Physical address</t>
  </si>
  <si>
    <t>Cannot be a PO Box; The ZIP code will be used for certain calculations</t>
  </si>
  <si>
    <t>Production Facility Resource Use</t>
  </si>
  <si>
    <t>Annual Production &amp; Water</t>
  </si>
  <si>
    <t>Data collection start date*</t>
  </si>
  <si>
    <t>All quantities reported in the Production Facility section will be over a cumulative period of 12-months, within the last five years. Enter the start date of the twelve month period during which the data was recorded. The reported data for all the subsequent categories (in Production Facility) must have been measured for the same twelve month period starting from this date. </t>
  </si>
  <si>
    <t>US Short Tons</t>
  </si>
  <si>
    <t>Total Asphalt Mix Sold (per year)*</t>
  </si>
  <si>
    <t>For most plants, the total mix sold will be less than the total amount of mix produced, since some of the produced mix is wasted during startup/shutdown, when switching mixes, etc. 
This must be over the same 12 month period as all the other plant data</t>
  </si>
  <si>
    <t>Gal</t>
  </si>
  <si>
    <t>Total Water</t>
  </si>
  <si>
    <r>
      <rPr>
        <b/>
        <sz val="11"/>
        <color rgb="FF212529"/>
        <rFont val="Segoe UI"/>
        <family val="2"/>
      </rPr>
      <t>Include water used for the following purposes:</t>
    </r>
    <r>
      <rPr>
        <sz val="11"/>
        <color rgb="FF212529"/>
        <rFont val="Segoe UI"/>
        <family val="2"/>
      </rPr>
      <t xml:space="preserve"> dust control, aspshalt binder foaming processes for WMA or CCPR, irrigation (landscaping), slurry for wet scrubber operations, slurry for removing excess baghouse fines, and slurry for adding hydrated lime or other mineral fillers.
If your plant does not have its own water meter, you may estimate water consumption based on company records such as daily water truck deliveries, flow rates, operational usage of water pumps, etc. Be sure to document your assumptions and calculations. </t>
    </r>
  </si>
  <si>
    <t>Waste</t>
  </si>
  <si>
    <r>
      <rPr>
        <b/>
        <sz val="12"/>
        <color theme="1"/>
        <rFont val="Calibri"/>
        <family val="2"/>
        <scheme val="minor"/>
      </rPr>
      <t>This section refers to waste materials directly associated with mix production, including baghouse fines, wet scrubber fines, or off-spec production materials (e.g., startup/shutdown waste, mix switching waste).</t>
    </r>
    <r>
      <rPr>
        <sz val="12"/>
        <color theme="1"/>
        <rFont val="Calibri"/>
        <family val="2"/>
        <scheme val="minor"/>
      </rPr>
      <t xml:space="preserve"> When these materials are transported off-site for disposal (e.g., in a landfill) or recycling (e.g., for beneficial reuse), they must be declared as hazardous waste, non-hazardous waste, or materials for recycling in a manner that reflects the actual disposition.</t>
    </r>
  </si>
  <si>
    <t>Hazardous Waste*</t>
  </si>
  <si>
    <t>All hazardous waste transported off site in the data collection period.</t>
  </si>
  <si>
    <t>miles</t>
  </si>
  <si>
    <t>Truck transport distance</t>
  </si>
  <si>
    <t xml:space="preserve">If your plant transported hazardous waste to more than one facility, enter the weighted average transport distance and for each transport mode. </t>
  </si>
  <si>
    <t>Train transport distance</t>
  </si>
  <si>
    <t>Barge transport distance</t>
  </si>
  <si>
    <t>Ocean transport distance</t>
  </si>
  <si>
    <t>Non-Hazardous Waste*</t>
  </si>
  <si>
    <t>All non-hazardous waste transported off site in the data collection period.</t>
  </si>
  <si>
    <t xml:space="preserve">If your plant transported non-hazardous waste to more than one facility, enter the weighted average transport distance and for each transport mode. </t>
  </si>
  <si>
    <t>Recycled Material*</t>
  </si>
  <si>
    <t>All recycled material transported off site in the data collection period.</t>
  </si>
  <si>
    <t>Electricity</t>
  </si>
  <si>
    <t>kWh</t>
  </si>
  <si>
    <t>Grid Power</t>
  </si>
  <si>
    <t>Use your total line electricity for your 12 month period.
If your plant is co-located with another facility that shares the same electricity meter, the recommended approach is to install a submeter for your plant's electricity consumption. In the meantime, it's acceptable to allocate electricity consumption using the same method your company uses for financial accounting purposes. Be sure to document your energy allocation approach and include this information in the supporting documentation.</t>
  </si>
  <si>
    <t>Onsite Generator</t>
  </si>
  <si>
    <t>If your plant uses a generator, report the type and total of fuel used to power it here. 
If you do not track the fuel usage for onsite generators separately from other equipment used during asphalt production (for instance, loaders used to move aggregate), enter all of the fuel consumption here.</t>
  </si>
  <si>
    <t>Diesel</t>
  </si>
  <si>
    <t>Used in generator</t>
  </si>
  <si>
    <t>Biodiesel</t>
  </si>
  <si>
    <t>Biodiesel Grade</t>
  </si>
  <si>
    <t>Report biodiesel grade as percent biodiesel in a biodiesel/petroleum diesel mix. E.g. If you are using B20 Biodiesel, enter "20" as the biodiesel grade</t>
  </si>
  <si>
    <t>Propane</t>
  </si>
  <si>
    <t>Gasoline</t>
  </si>
  <si>
    <t>BTU</t>
  </si>
  <si>
    <t>CNG, 56 - 560kW</t>
  </si>
  <si>
    <t>Used in generator with power rating of 56-560kW (75-750hp)</t>
  </si>
  <si>
    <t>CNG, 19 - 56kW</t>
  </si>
  <si>
    <t>Used in generator with power rating of 19-56kW (25-75hp)</t>
  </si>
  <si>
    <t>LNG</t>
  </si>
  <si>
    <t>Burner Fuel</t>
  </si>
  <si>
    <t>Include fuel consumed for the primary burner, secondary burner, and ancillary combustion equipment such as on-site asphalt-rubber blending plants, if applicable.
If your plant is co-located with another facility that shares the same natural gas meter, the recommended approach is to install a submeter for your plant's natural gas consumption. In the meantime, it's acceptable to allocate burner fuel consumption using the same method your company uses for financial accounting purposes. Be sure to document your burner fuel allocation approach and include this information in the supporting documentation.</t>
  </si>
  <si>
    <t xml:space="preserve">Mcf  </t>
  </si>
  <si>
    <t>Natural Gas</t>
  </si>
  <si>
    <t>Check that you have converted to the correct units -- this is one of the most common mistakes in the EPD creation process.</t>
  </si>
  <si>
    <t>Used Oil</t>
  </si>
  <si>
    <t>Residual Oil</t>
  </si>
  <si>
    <t>Brown Grease (grease trap oil)</t>
  </si>
  <si>
    <t>Yellow Grease (vegetable oil)</t>
  </si>
  <si>
    <t>Renewable Diesel</t>
  </si>
  <si>
    <t>Mcf</t>
  </si>
  <si>
    <t>Renewable Natural Gas</t>
  </si>
  <si>
    <t>Anthracite Coal</t>
  </si>
  <si>
    <t>Bituminous Coal</t>
  </si>
  <si>
    <t>Lignite Coal</t>
  </si>
  <si>
    <t>Landfill Gas</t>
  </si>
  <si>
    <t>Oil Heater</t>
  </si>
  <si>
    <t xml:space="preserve">Enter the amount of each energy source used to power the oil heaters at the plant during the 12 month period.  Enter "0" if you do not use a certain type of fuel.  If you do not track the fuel usage of the oil heater separately, enter the usage under the "Burners" section.  </t>
  </si>
  <si>
    <t>Brown Grease</t>
  </si>
  <si>
    <t>Equipment</t>
  </si>
  <si>
    <t xml:space="preserve">Enter the amount of each energy source used to power equipment (e.g. loaders, skid steers, on-site trucks, air compressors, etc.) at the plant during the 12 month period.  Enter "0" if you do not use a certain type of fuel.  If you do not track the fuel usage of the  equipment separately, enter the usage under the "Onsite Generator" section if diesel, and "Burners" section if natural gas.  </t>
  </si>
  <si>
    <t>Used in mobile equipment</t>
  </si>
  <si>
    <t>Used in mobile equipmentwith power rating of 56-560kW (75-750hp)</t>
  </si>
  <si>
    <t>Used in mobile equipment with power rating of 19-56kW (25-75hp)</t>
  </si>
  <si>
    <t>Suppliers and Ingredients</t>
  </si>
  <si>
    <t>Suppliers (Sources)</t>
  </si>
  <si>
    <t xml:space="preserve">Your libarary of companies/facilities that supply your aggregates, binders, and additives. </t>
  </si>
  <si>
    <t>Supplier 1</t>
  </si>
  <si>
    <t xml:space="preserve">Copy and paste to add additional suppliers. </t>
  </si>
  <si>
    <t>Supplier Company Name*</t>
  </si>
  <si>
    <t>Company Website</t>
  </si>
  <si>
    <t>Contact Name</t>
  </si>
  <si>
    <t>Email*</t>
  </si>
  <si>
    <t>Phone Number*</t>
  </si>
  <si>
    <t>ZIP Code*</t>
  </si>
  <si>
    <t>Supplier 2</t>
  </si>
  <si>
    <t xml:space="preserve">Insert rows (11) then copy and paste to add additional suppliers. </t>
  </si>
  <si>
    <t>Aggregates</t>
  </si>
  <si>
    <t>You can  enter multiple aggregates. This sheet has just two in the interest of space.</t>
  </si>
  <si>
    <t>Aggregate 1</t>
  </si>
  <si>
    <t>Source*</t>
  </si>
  <si>
    <t xml:space="preserve">Enter the Supplier Company Name from the Suppliers section above. This will show up as a drop-down in the EPD Tool based on Suppliers that you have created in the Tool. </t>
  </si>
  <si>
    <t>Aggregate Name*</t>
  </si>
  <si>
    <t>This is the unique name you use to refer to this aggregate at your production facility.</t>
  </si>
  <si>
    <t>Aggregate Type*</t>
  </si>
  <si>
    <t>Select from a list of common aggregate types</t>
  </si>
  <si>
    <t>inches</t>
  </si>
  <si>
    <t>Nominal Maximum Aggregate Size</t>
  </si>
  <si>
    <t>Convert any fractions to decimals</t>
  </si>
  <si>
    <t>Description</t>
  </si>
  <si>
    <t>This is a non-required field where you may make notes about the particulars of the aggregate.</t>
  </si>
  <si>
    <t>Aggregate 2</t>
  </si>
  <si>
    <t xml:space="preserve">Insert rows (6) then copy and paste to add additional aggregates. </t>
  </si>
  <si>
    <t>Binders</t>
  </si>
  <si>
    <t>Binder 1</t>
  </si>
  <si>
    <t>You may enter multiple binders. This sheet has just one in the interest of space.</t>
  </si>
  <si>
    <t>Binder Name*</t>
  </si>
  <si>
    <t>This is the unique name of this binder.</t>
  </si>
  <si>
    <t>Binder Type*</t>
  </si>
  <si>
    <t>Select from a list of common binder types</t>
  </si>
  <si>
    <t>This is a non-required field where you may make notes about the particulars of the binder.</t>
  </si>
  <si>
    <t>Additive Type (terminal blended)</t>
  </si>
  <si>
    <r>
      <rPr>
        <b/>
        <sz val="12"/>
        <color theme="1"/>
        <rFont val="Calibri"/>
        <family val="2"/>
        <scheme val="minor"/>
      </rPr>
      <t>If your binder is modified AT THE TERMINAL</t>
    </r>
    <r>
      <rPr>
        <sz val="12"/>
        <color theme="1"/>
        <rFont val="Calibri"/>
        <family val="2"/>
        <scheme val="minor"/>
      </rPr>
      <t>, select from a drop-down of typical binder additives or modifiers.  Multiple modifiers may be entered. If you can't find an additive type that matches your product, send an email to epd@asphaltpavement.org. 
If you modify your binder yourselves at your plant, enter that in the Binder Additives section below. You can enter multiple binder additives for each binder.</t>
    </r>
  </si>
  <si>
    <t>Percent of Binder by Mass</t>
  </si>
  <si>
    <t>Enter the percentage of the binder (by mass) of each modifier or additive.  Typical values are 0.1 to 7.0%.  Again, only enter additives or modifiers added at the terminal.</t>
  </si>
  <si>
    <t>Field Blended Binder Additives</t>
  </si>
  <si>
    <r>
      <rPr>
        <b/>
        <sz val="12"/>
        <color theme="1"/>
        <rFont val="Calibri"/>
        <family val="2"/>
        <scheme val="minor"/>
      </rPr>
      <t xml:space="preserve">This section is for additives that are added to binder at your production facility. </t>
    </r>
    <r>
      <rPr>
        <sz val="12"/>
        <color theme="1"/>
        <rFont val="Calibri"/>
        <family val="2"/>
        <scheme val="minor"/>
      </rPr>
      <t xml:space="preserve"> If your minder is modified at the terminal, that would be entered under the "Binders" section. You may enter multiple binder additives; This sheet has just two in the interest of space.</t>
    </r>
  </si>
  <si>
    <t>Additive 1</t>
  </si>
  <si>
    <t>Binder Additive Name*</t>
  </si>
  <si>
    <t>Additve Type*</t>
  </si>
  <si>
    <t xml:space="preserve">Select from a drop-down of typical binder additives or modifiers. If you can't find an additive type that matches your product, send an email to epd@asphaltpavement.org. </t>
  </si>
  <si>
    <t>This is a non-required field where you may make notes about the particulars of the binder additive.</t>
  </si>
  <si>
    <t>Additive 2</t>
  </si>
  <si>
    <t>Binder Additve Type*</t>
  </si>
  <si>
    <t>Mix Additives</t>
  </si>
  <si>
    <t>You may enter multiple mix additives; This sheet has just two in the interest of space.</t>
  </si>
  <si>
    <t>Mix Additive 1</t>
  </si>
  <si>
    <t>Mix Additive Name*</t>
  </si>
  <si>
    <t>The name and contact information of a person at the supplier is required in the case of a data verification audit (rare).  This contact data will remain confidential at all times, and they will not be contacted except in the case of a material data audit.</t>
  </si>
  <si>
    <t>Mix Additive Type*</t>
  </si>
  <si>
    <t xml:space="preserve">Select from a drop-down of typical mix additives . If you can't find an additive type that matches your product, send an email to epd@asphaltpavement.org. </t>
  </si>
  <si>
    <t>This is a non-required field where you may make notes about the particulars of the mix additive.</t>
  </si>
  <si>
    <t>Mix Additive 2</t>
  </si>
  <si>
    <t>MIX FORM A</t>
  </si>
  <si>
    <t>Mix Definition</t>
  </si>
  <si>
    <r>
      <t xml:space="preserve">Use </t>
    </r>
    <r>
      <rPr>
        <b/>
        <u/>
        <sz val="12"/>
        <color theme="4" tint="-0.499984740745262"/>
        <rFont val="Calibri (Body)"/>
      </rPr>
      <t>MIX FORM A</t>
    </r>
    <r>
      <rPr>
        <sz val="12"/>
        <color theme="1"/>
        <rFont val="Calibri"/>
        <family val="2"/>
        <scheme val="minor"/>
      </rPr>
      <t xml:space="preserve"> ONLY if you calculate aggregate content as a percent of total mix weight.  If you calculate agg content as a percent of total agg weight, use </t>
    </r>
    <r>
      <rPr>
        <b/>
        <u/>
        <sz val="12"/>
        <color rgb="FFFF0000"/>
        <rFont val="Calibri (Body)"/>
      </rPr>
      <t>MIX FORM B</t>
    </r>
    <r>
      <rPr>
        <sz val="12"/>
        <color theme="1"/>
        <rFont val="Calibri"/>
        <family val="2"/>
        <scheme val="minor"/>
      </rPr>
      <t xml:space="preserve"> to convert your percentages to a "per ton mix" basis.  FORM B begins at row 149.</t>
    </r>
  </si>
  <si>
    <t>Mix ID*</t>
  </si>
  <si>
    <t>Enter the unique name of the mix.</t>
  </si>
  <si>
    <t>Select who will be the primary contact for the EPD for this mix from a pulldown list of people at your Organization.</t>
  </si>
  <si>
    <t>Safety Data Sheet (SDS)</t>
  </si>
  <si>
    <t xml:space="preserve">Select the SDS from the library of SDSs that you created in the Organizations section. </t>
  </si>
  <si>
    <t>Specification</t>
  </si>
  <si>
    <t xml:space="preserve">Mix Specification Entity* </t>
  </si>
  <si>
    <t xml:space="preserve">Name of the entity that developed the specifications for this mix. This is typically an agency (e.g., Caltrans, Colorado DOT). </t>
  </si>
  <si>
    <t>Mix Specification*</t>
  </si>
  <si>
    <t>Mix specification name (e.g., Level II, Mix IV, Type R).</t>
  </si>
  <si>
    <t>Mix Design Method</t>
  </si>
  <si>
    <t xml:space="preserve">Optional - Select a mix design method from the drop-down list. </t>
  </si>
  <si>
    <t>Project or Customer ID</t>
  </si>
  <si>
    <t xml:space="preserve">Optional - Enter a unique code or ID as appropriate. </t>
  </si>
  <si>
    <t>Upper PG Grade</t>
  </si>
  <si>
    <t xml:space="preserve">Optional - Select the upper PG grade from the drop-down list. </t>
  </si>
  <si>
    <t>Lower PG Grade</t>
  </si>
  <si>
    <t xml:space="preserve">Optional - Select the lower PG grade from the drop-down list. </t>
  </si>
  <si>
    <t>Gradation Type</t>
  </si>
  <si>
    <t xml:space="preserve">Optional - Select the gradation type from the drop-down list. </t>
  </si>
  <si>
    <t>Nominal Maximum Aggregate Size (NMAS)</t>
  </si>
  <si>
    <t>Nominal Maximum Aggregate Size (inches)</t>
  </si>
  <si>
    <t>Enter the nominal maximum aggregate size used in this mix. Please enter a value either in decimal inches or in millimeters, but not both.</t>
  </si>
  <si>
    <t>Nominal Maximum Aggregate Size (mm)</t>
  </si>
  <si>
    <t>Heating</t>
  </si>
  <si>
    <t>Mix Processing Category</t>
  </si>
  <si>
    <t xml:space="preserve">Select the appropriate category from the drop-down list. </t>
  </si>
  <si>
    <t>Warm Mix Technology</t>
  </si>
  <si>
    <t>F or C</t>
  </si>
  <si>
    <t>Min Temp</t>
  </si>
  <si>
    <t>What is the lowest temperature the mix is produced at?</t>
  </si>
  <si>
    <t>Max Temp</t>
  </si>
  <si>
    <t>What is the highest temperature the mix is produced at?</t>
  </si>
  <si>
    <t>Reclaimed Asphalt Pavement (RAP)</t>
  </si>
  <si>
    <t>RAP  Percent by Mass</t>
  </si>
  <si>
    <t xml:space="preserve">What percent of thetotal  mix (by weight) is RAP?  </t>
  </si>
  <si>
    <r>
      <t xml:space="preserve">Transport distances should include the distance travelled </t>
    </r>
    <r>
      <rPr>
        <b/>
        <sz val="12"/>
        <color theme="1"/>
        <rFont val="Calibri"/>
        <family val="2"/>
        <scheme val="minor"/>
      </rPr>
      <t>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</si>
  <si>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t>Recycled Asphalt Shingles (RAS)</t>
  </si>
  <si>
    <t>RAS  Percent by Mass</t>
  </si>
  <si>
    <t xml:space="preserve">What percent of the total mix (by weight) is RAS?  </t>
  </si>
  <si>
    <t>Aggregate Name</t>
  </si>
  <si>
    <t>In the EPD Tool, you will select from a drop down mix of the sources you have created in the "Ingredients" section.  For now, enter the name here for your reference.</t>
  </si>
  <si>
    <t>Amount per ton mix</t>
  </si>
  <si>
    <t>Enter the percent of Aggregate 1 in each ton of mix</t>
  </si>
  <si>
    <r>
      <t xml:space="preserve">Enter the distance traveled by Aggregate 1 by truck to get </t>
    </r>
    <r>
      <rPr>
        <b/>
        <sz val="12"/>
        <color theme="1"/>
        <rFont val="Calibri"/>
        <family val="2"/>
        <scheme val="minor"/>
      </rPr>
      <t>from the aggregate quarry to your production facility</t>
    </r>
    <r>
      <rPr>
        <sz val="12"/>
        <color theme="1"/>
        <rFont val="Calibri"/>
        <family val="2"/>
        <scheme val="minor"/>
      </rPr>
      <t>.  A material may be moved by one or several types of transport.</t>
    </r>
  </si>
  <si>
    <t>Enter the distance traveled by Aggregate 1 by rail to get to your production facility.</t>
  </si>
  <si>
    <t>Enter the distance traveled by Aggregate 1 by barge to get to your production facility.</t>
  </si>
  <si>
    <t>Enter the distance traveled by Aggregate 1 by ocean to get to your production facility.</t>
  </si>
  <si>
    <t>See Aggregate 1 for guidance.</t>
  </si>
  <si>
    <t>Aggregate 3</t>
  </si>
  <si>
    <t>Aggregate 4</t>
  </si>
  <si>
    <t>Aggregate 5</t>
  </si>
  <si>
    <t>Aggregate 6</t>
  </si>
  <si>
    <t>Virgin Binder</t>
  </si>
  <si>
    <t xml:space="preserve">Do not include binder content associated with RAP, RAS, or other recycled sources. Do not include mass due to binder additives or modifiers added at your plant. Report all such additives in the next section. </t>
  </si>
  <si>
    <t>Binder Name</t>
  </si>
  <si>
    <r>
      <t xml:space="preserve">Enter the distance traveled by Binder 1 by truck to get </t>
    </r>
    <r>
      <rPr>
        <b/>
        <sz val="12"/>
        <color theme="1"/>
        <rFont val="Calibri"/>
        <family val="2"/>
        <scheme val="minor"/>
      </rPr>
      <t>from the asphalt terminal to your production facility</t>
    </r>
    <r>
      <rPr>
        <sz val="12"/>
        <color theme="1"/>
        <rFont val="Calibri"/>
        <family val="2"/>
        <scheme val="minor"/>
      </rPr>
      <t>.  If you source your binder directly from a refinery, use the distance from the refinery to your production facility. A material may be moved by one or several types of transport.</t>
    </r>
  </si>
  <si>
    <t>Binder Additives</t>
  </si>
  <si>
    <t>All items in this section should be entered as a percentage of total mix weight.</t>
  </si>
  <si>
    <t>Binder Additive 1</t>
  </si>
  <si>
    <t xml:space="preserve">If your binder is modified at the terminal, that should be entered as part of the binder in the Ingredients section.  If you are adding the additives at your plant, select them here.  </t>
  </si>
  <si>
    <t>Binder Additive Name</t>
  </si>
  <si>
    <t>Enter the percent per ton of mix  (not binder!) that this binder additive comprises.  Typical values are 0.05-1.0%.  To convert from % of binder to % of total mix mass, multiply the percentage of the additive in the binder by the decimal percentage of the binder in the mix.  So, if your additive is 2% of the total binder mass, and your mix is 5% binder, your additive is 2.0%*0.05 = 0.10% of total mix mass.</t>
  </si>
  <si>
    <r>
      <t xml:space="preserve">Enter the distance traveled by Binder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</si>
  <si>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Binder Additive 1 by rail to get to your production facility.</t>
  </si>
  <si>
    <t>Enter the distance traveled by Binder Additive 1 by barge to get to your production facility.</t>
  </si>
  <si>
    <t>Enter the distance traveled by Binder Additive 1 by ocean to get to your production facility.</t>
  </si>
  <si>
    <t>Binder Additive 2</t>
  </si>
  <si>
    <t>See Binder Additive 1</t>
  </si>
  <si>
    <t>Mix Additive Name</t>
  </si>
  <si>
    <t xml:space="preserve">Enter the percent per ton of mix that this additive comprises. </t>
  </si>
  <si>
    <r>
      <t xml:space="preserve">Enter the distance traveled by Mix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</si>
  <si>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Mix Additive 1 by rail to get to your production facility.</t>
  </si>
  <si>
    <t>Enter the distance traveled by Mix Additive 1 by barge to get to your production facility.</t>
  </si>
  <si>
    <t>Enter the distance traveled by Mix Additive 1 by ocean to get to your production facility.</t>
  </si>
  <si>
    <t>See instructions for Mix Additive 1</t>
  </si>
  <si>
    <t>Final Calcs. THESE ARE THE DATA INPUTS FOR THE EPD TOOL</t>
  </si>
  <si>
    <t>Interim Calcs. DO NOT EDIT THIS COLUMN</t>
  </si>
  <si>
    <t>MIX FORM B</t>
  </si>
  <si>
    <r>
      <t xml:space="preserve">Use </t>
    </r>
    <r>
      <rPr>
        <b/>
        <u/>
        <sz val="12"/>
        <color rgb="FFC00000"/>
        <rFont val="Calibri (Body)"/>
      </rPr>
      <t>MIX FORM B</t>
    </r>
    <r>
      <rPr>
        <sz val="12"/>
        <color theme="1"/>
        <rFont val="Calibri"/>
        <family val="2"/>
        <scheme val="minor"/>
      </rPr>
      <t xml:space="preserve"> ONLY if you calculate aggregate content as a percent of total aggregate weight.  If you calculate agg content as a percent of total mix weight, use </t>
    </r>
    <r>
      <rPr>
        <b/>
        <u/>
        <sz val="12"/>
        <color theme="4" tint="-0.499984740745262"/>
        <rFont val="Calibri (Body)"/>
      </rPr>
      <t>MIX FORM A</t>
    </r>
    <r>
      <rPr>
        <sz val="12"/>
        <color theme="1"/>
        <rFont val="Calibri"/>
        <family val="2"/>
        <scheme val="minor"/>
      </rPr>
      <t xml:space="preserve">, starting on row 90.  </t>
    </r>
  </si>
  <si>
    <t>Percentage of total aggregate</t>
  </si>
  <si>
    <r>
      <rPr>
        <b/>
        <sz val="12"/>
        <color theme="1"/>
        <rFont val="Calibri"/>
        <family val="2"/>
        <scheme val="minor"/>
      </rPr>
      <t>What percent of aggregates (by weight) is RAP?</t>
    </r>
    <r>
      <rPr>
        <sz val="12"/>
        <color theme="1"/>
        <rFont val="Calibri"/>
        <family val="2"/>
        <scheme val="minor"/>
      </rPr>
      <t xml:space="preserve">  </t>
    </r>
  </si>
  <si>
    <r>
      <t>Transport distances should include the distance travelled</t>
    </r>
    <r>
      <rPr>
        <b/>
        <sz val="12"/>
        <color theme="1"/>
        <rFont val="Calibri"/>
        <family val="2"/>
        <scheme val="minor"/>
      </rPr>
      <t xml:space="preserve"> 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</si>
  <si>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r>
      <rPr>
        <b/>
        <sz val="12"/>
        <color theme="1"/>
        <rFont val="Calibri"/>
        <family val="2"/>
        <scheme val="minor"/>
      </rPr>
      <t>What percent of aggregates (by weight) is RAS?</t>
    </r>
    <r>
      <rPr>
        <sz val="12"/>
        <color theme="1"/>
        <rFont val="Calibri"/>
        <family val="2"/>
        <scheme val="minor"/>
      </rPr>
      <t xml:space="preserve">  Mileage for RAS is automatically set by the Product Guidance Rules (PCR) to be 50 miles for all applications.</t>
    </r>
  </si>
  <si>
    <t>Sum of Aggregates + RAP + RAS</t>
  </si>
  <si>
    <t xml:space="preserve">This field is calculated automatically. If it adds up to 100 you're using the right form. </t>
  </si>
  <si>
    <t>Dry Ingredients (Not Including Additives)</t>
  </si>
  <si>
    <t xml:space="preserve">This field is calculated automatically as the virgin binder content subtracted from 1. </t>
  </si>
  <si>
    <t xml:space="preserve">Enter the percent of Binder 1 in each ton of mix. </t>
  </si>
  <si>
    <t>Total Binder Content</t>
  </si>
  <si>
    <t xml:space="preserve">This information is typically found in the mix design prepared by your company's quality control department. It includes virgin binder as well as recycled binder from RAP and RAS. DO NOT ENTER THIS INTO THE EPD TOOL. </t>
  </si>
  <si>
    <t>Virgin Binder Content</t>
  </si>
  <si>
    <t xml:space="preserve">This information is typically found in the mix design prepared by your company's quality control department. This is the virgin binder content that remains after recycled binder is subtracted from the total binder content. DO NOT ENTER THIS INTO THE EPD TOOL. In most cases, this will be the same value as the amount per ton of mix for Binder 1. </t>
  </si>
  <si>
    <t>Percentage of total binder content</t>
  </si>
  <si>
    <r>
      <t xml:space="preserve">Enter the percent per ton of total binder. </t>
    </r>
    <r>
      <rPr>
        <b/>
        <sz val="12"/>
        <color theme="1"/>
        <rFont val="Calibri"/>
        <family val="2"/>
        <scheme val="minor"/>
      </rPr>
      <t xml:space="preserve">This assumes that the binder additive is dosed as a percentage of total binder but the mix design does not change the virgin binder content to account for the binder additive. </t>
    </r>
    <r>
      <rPr>
        <sz val="12"/>
        <color theme="1"/>
        <rFont val="Calibri"/>
        <family val="2"/>
        <scheme val="minor"/>
      </rPr>
      <t>This is common for plants where the binder additive dosing system is not fully integrated into the plant controls.</t>
    </r>
    <r>
      <rPr>
        <b/>
        <sz val="12"/>
        <color theme="1"/>
        <rFont val="Calibri"/>
        <family val="2"/>
        <scheme val="minor"/>
      </rPr>
      <t xml:space="preserve"> If your setup is different, or if you're not sure, please send an email to epd@asphaltpavement.org for further guidance. </t>
    </r>
  </si>
  <si>
    <r>
      <t xml:space="preserve">Enter the percent per ton of total binder. </t>
    </r>
    <r>
      <rPr>
        <b/>
        <sz val="12"/>
        <color theme="1"/>
        <rFont val="Calibri"/>
        <family val="2"/>
        <scheme val="minor"/>
      </rPr>
      <t xml:space="preserve">This assumes that the binder additive is dosed per ton of total binder. If your dosage rate is different, please send an email to epd@asphaltpavement.org for further guidance. </t>
    </r>
  </si>
  <si>
    <t>Percentage of total mix</t>
  </si>
  <si>
    <r>
      <t xml:space="preserve">Enter the percentage of total mix. </t>
    </r>
    <r>
      <rPr>
        <b/>
        <sz val="12"/>
        <color theme="1"/>
        <rFont val="Calibri"/>
        <family val="2"/>
        <scheme val="minor"/>
      </rPr>
      <t xml:space="preserve">This assumes that the mix additive is dosed as a percentage of total mix but the mix design does not account for the additive. </t>
    </r>
    <r>
      <rPr>
        <sz val="12"/>
        <color theme="1"/>
        <rFont val="Calibri"/>
        <family val="2"/>
        <scheme val="minor"/>
      </rPr>
      <t>This is common for plants where the mix additive dosing system is not fully integtated into the plant controls.</t>
    </r>
    <r>
      <rPr>
        <b/>
        <sz val="12"/>
        <color theme="1"/>
        <rFont val="Calibri"/>
        <family val="2"/>
        <scheme val="minor"/>
      </rPr>
      <t xml:space="preserve"> If your setup is different, or if you're not sure, please send an email to epd@asphaltpavement.org for further guidance. </t>
    </r>
  </si>
  <si>
    <t>See  instructions for Mix Additive 1</t>
  </si>
  <si>
    <t>&lt;-- Sum of All Ingredients (Should be greater than 100 if you have any additives, or equal 100 if no additives. If not, check that you did not miss something.)</t>
  </si>
  <si>
    <t>&lt;-- Sum of aggregates + RAP + RAS (Should equal 100. If not, check that you did not miss something)</t>
  </si>
  <si>
    <t>&lt;--TOTAL (Should add up to 100, if not, check that you did not miss something)</t>
  </si>
  <si>
    <t>Aggregate Types</t>
  </si>
  <si>
    <t>Binder Types</t>
  </si>
  <si>
    <t>Natural Stone</t>
  </si>
  <si>
    <t>Unmodified</t>
  </si>
  <si>
    <t>Ingevity Evotherm M1</t>
  </si>
  <si>
    <t>Antistrip Agents - Hydrated Lime</t>
  </si>
  <si>
    <t>Superpave</t>
  </si>
  <si>
    <t>Dense Graded</t>
  </si>
  <si>
    <t>Hot-Mix</t>
  </si>
  <si>
    <t>None</t>
  </si>
  <si>
    <t>Glass Cullet</t>
  </si>
  <si>
    <t>PPA Modified - up to 1% polyphosphoric acid</t>
  </si>
  <si>
    <t>Antistrip Agents - Amidoamines</t>
  </si>
  <si>
    <t>Fibers, natural - Cellulose</t>
  </si>
  <si>
    <t>Marshall</t>
  </si>
  <si>
    <t>Gap Graded</t>
  </si>
  <si>
    <t>Warm-Mix</t>
  </si>
  <si>
    <t xml:space="preserve">Plant Foaming </t>
  </si>
  <si>
    <t>Recycled Concrete Aggregate</t>
  </si>
  <si>
    <t>SBS Modified - 3.5% styrene-butadiene-styrene</t>
  </si>
  <si>
    <t>Antistrip Agents - Imidazolines</t>
  </si>
  <si>
    <t>Fibers, natural - Mineral</t>
  </si>
  <si>
    <t>Hveem</t>
  </si>
  <si>
    <t>Open Graded Friction Course</t>
  </si>
  <si>
    <t>Cold Central Plant Recycling</t>
  </si>
  <si>
    <t>Additive Foaming</t>
  </si>
  <si>
    <r>
      <rPr>
        <sz val="12"/>
        <color theme="1"/>
        <rFont val="Calibri"/>
        <family val="2"/>
      </rPr>
      <t xml:space="preserve">† </t>
    </r>
    <r>
      <rPr>
        <sz val="12"/>
        <color theme="1"/>
        <rFont val="Calibri"/>
        <family val="2"/>
        <scheme val="minor"/>
      </rPr>
      <t>Slag - Iron (blast furnace)</t>
    </r>
  </si>
  <si>
    <t>GTR Modified - Up to 10% ground tire rubber</t>
  </si>
  <si>
    <t>Antistrip Agents - Organo-silanes</t>
  </si>
  <si>
    <t>Fibers, natural - Rock Wool</t>
  </si>
  <si>
    <t>Performance Based</t>
  </si>
  <si>
    <t>Permeable Friction Course</t>
  </si>
  <si>
    <t>Chemical Additive</t>
  </si>
  <si>
    <t>† Slag - Steel (basic oxygen furnace)</t>
  </si>
  <si>
    <t xml:space="preserve">† Cutback Asphalt </t>
  </si>
  <si>
    <t>Antistrip Agents - Polyamines</t>
  </si>
  <si>
    <t>Fibers, synthetic - Aramid</t>
  </si>
  <si>
    <t>Other</t>
  </si>
  <si>
    <t>Porous</t>
  </si>
  <si>
    <t>Organic Additive</t>
  </si>
  <si>
    <t>† Slag - Steel (electric arc furnace)</t>
  </si>
  <si>
    <t>† Emulsified Asphalt</t>
  </si>
  <si>
    <t>Elastomer - Biopolymer</t>
  </si>
  <si>
    <t>Fibers, synthetic - Polyester</t>
  </si>
  <si>
    <t>Hybrid</t>
  </si>
  <si>
    <t>Mineral fillers - baghouse fines</t>
  </si>
  <si>
    <t>Elastomer - Natural Rubber</t>
  </si>
  <si>
    <t>Fibers, synthetic - Polypropylene</t>
  </si>
  <si>
    <t>Mineral fillers - crusher fines</t>
  </si>
  <si>
    <t>Elastomer - Polychloroprene Latex</t>
  </si>
  <si>
    <t>Fibers, recycled</t>
  </si>
  <si>
    <t>Mineral fillers - fly ash</t>
  </si>
  <si>
    <t>Elastomer - Reactive Ethylene Terpolymers</t>
  </si>
  <si>
    <t>Pigments - Iron Oxide</t>
  </si>
  <si>
    <t>Mineral fillers - lime</t>
  </si>
  <si>
    <t>Extender - Bio-based Oils</t>
  </si>
  <si>
    <t>Pigments - Titanium Dioxide</t>
  </si>
  <si>
    <t>Mineral fillers - portland cement</t>
  </si>
  <si>
    <t>Extender - Lignin</t>
  </si>
  <si>
    <t>Plastic - Recycled</t>
  </si>
  <si>
    <t>Mineral fillers - slag cement</t>
  </si>
  <si>
    <t>Extender - Petroleum Oil</t>
  </si>
  <si>
    <t>Warm Mix Additive - Zeolites (aluminosilicates)</t>
  </si>
  <si>
    <t>Extender - Rerefined engine oil bottoms (REOB/VTAE)</t>
  </si>
  <si>
    <t>Warm Mix Additve - Hybrid Technologies</t>
  </si>
  <si>
    <t>Extender - Sulfur</t>
  </si>
  <si>
    <t>Natural Asphalts - Gilsonite</t>
  </si>
  <si>
    <t>Natural Asphalts - Trinidad Lake Asphalt</t>
  </si>
  <si>
    <t>Other - Biochar</t>
  </si>
  <si>
    <t>Plastic - Ethylene Acrylate Copolymer</t>
  </si>
  <si>
    <t>Plastic - Ethylene Propylene Copolymers (EPM)</t>
  </si>
  <si>
    <t>Plastic - Ethylene Propylene Diene (EPDM)</t>
  </si>
  <si>
    <t>Plastic - Ethylene Vinyl Acetate (EVA)</t>
  </si>
  <si>
    <t>Plastic - Polyethylene</t>
  </si>
  <si>
    <t>Plastic - Polyvinyl Chloride (PVC)</t>
  </si>
  <si>
    <t>Blends of Plastic and Rubber Polymers</t>
  </si>
  <si>
    <t>Recycling Agents - Aromatic Extracts</t>
  </si>
  <si>
    <t>Recycling Agents - Paraffinic Oils</t>
  </si>
  <si>
    <t>Recycling Agents - Tall oil-based Products</t>
  </si>
  <si>
    <t>Recycling Agents - Vegetable oil-based Products</t>
  </si>
  <si>
    <t>Recycling Agents - Hydrocarbon Recycling Oils</t>
  </si>
  <si>
    <t>Recycling Agents - Rerefined Engine Oil Bottoms (REOB/VTAE)</t>
  </si>
  <si>
    <t>Warm Mix Additive - Chemical</t>
  </si>
  <si>
    <t>Warm Mix Additive - Waxes and Fatty Acid Amides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</si>
</sst>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b/>
      <sz val="12"/>
      <color theme="1"/>
      <name val="Calibri"/>
      <family val="2"/>
      <scheme val="minor"/>
    </font>
    <font>
      <u/>
      <sz val="12"/>
      <color theme="1"/>
      <name val="Calibri"/>
      <family val="2"/>
      <scheme val="minor"/>
    </font>
    <font>
      <sz val="13"/>
      <color rgb="FF333333"/>
      <name val="Calibri"/>
      <family val="2"/>
      <scheme val="minor"/>
    </font>
    <font>
      <b/>
      <u/>
      <sz val="26"/>
      <color theme="4" tint="-0.499984740745262"/>
      <name val="Calibri"/>
      <family val="2"/>
      <scheme val="minor"/>
    </font>
    <font>
      <b/>
      <u/>
      <sz val="26"/>
      <color rgb="FFFF0000"/>
      <name val="Calibri"/>
      <family val="2"/>
      <scheme val="minor"/>
    </font>
    <font>
      <b/>
      <u/>
      <sz val="12"/>
      <color rgb="FFFF0000"/>
      <name val="Calibri (Body)"/>
    </font>
    <font>
      <b/>
      <u/>
      <sz val="12"/>
      <color theme="4" tint="-0.499984740745262"/>
      <name val="Calibri (Body)"/>
    </font>
    <font>
      <b/>
      <u/>
      <sz val="12"/>
      <color rgb="FFC00000"/>
      <name val="Calibri (Body)"/>
    </font>
    <font>
      <u/>
      <sz val="12"/>
      <color theme="10"/>
      <name val="Calibri"/>
      <family val="2"/>
      <scheme val="minor"/>
    </font>
    <font>
      <u/>
      <sz val="12"/>
      <color theme="11"/>
      <name val="Calibri"/>
      <family val="2"/>
      <scheme val="minor"/>
    </font>
    <font>
      <sz val="12"/>
      <color theme="1"/>
      <name val="Calibri"/>
      <family val="2"/>
    </font>
    <font>
      <b/>
      <u/>
      <sz val="12"/>
      <color theme="1"/>
      <name val="Calibri"/>
      <family val="2"/>
      <scheme val="minor"/>
    </font>
    <font>
      <sz val="11"/>
      <color rgb="FF212529"/>
      <name val="Segoe UI"/>
      <family val="2"/>
    </font>
    <font>
      <b/>
      <sz val="11"/>
      <color rgb="FF212529"/>
      <name val="Segoe UI"/>
      <family val="2"/>
    </font>
    <font>
      <b/>
      <sz val="16"/>
      <color theme="1"/>
      <name val="Calibri"/>
      <family val="2"/>
      <scheme val="minor"/>
    </font>
    <font>
      <sz val="12"/>
      <color theme="7" tint="-0.499984740745262"/>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C6BF"/>
        <bgColor indexed="64"/>
      </patternFill>
    </fill>
    <fill>
      <patternFill patternType="solid">
        <fgColor theme="0" tint="-0.14999847407452621"/>
        <bgColor indexed="64"/>
      </patternFill>
    </fill>
  </fills>
  <borders count="5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style="medium">
        <color theme="4" tint="-0.499984740745262"/>
      </top>
      <bottom style="thin">
        <color auto="1"/>
      </bottom>
      <diagonal/>
    </border>
    <border>
      <left style="medium">
        <color theme="4" tint="-0.499984740745262"/>
      </left>
      <right style="thin">
        <color auto="1"/>
      </right>
      <top style="thin">
        <color auto="1"/>
      </top>
      <bottom style="thin">
        <color auto="1"/>
      </bottom>
      <diagonal/>
    </border>
    <border>
      <left style="thin">
        <color auto="1"/>
      </left>
      <right style="medium">
        <color theme="4" tint="-0.499984740745262"/>
      </right>
      <top style="thin">
        <color auto="1"/>
      </top>
      <bottom style="thin">
        <color auto="1"/>
      </bottom>
      <diagonal/>
    </border>
    <border>
      <left style="medium">
        <color theme="4" tint="-0.499984740745262"/>
      </left>
      <right style="thin">
        <color auto="1"/>
      </right>
      <top style="thin">
        <color auto="1"/>
      </top>
      <bottom style="medium">
        <color theme="4" tint="-0.499984740745262"/>
      </bottom>
      <diagonal/>
    </border>
    <border>
      <left style="thin">
        <color auto="1"/>
      </left>
      <right style="thin">
        <color auto="1"/>
      </right>
      <top style="thin">
        <color auto="1"/>
      </top>
      <bottom style="medium">
        <color theme="4" tint="-0.499984740745262"/>
      </bottom>
      <diagonal/>
    </border>
    <border>
      <left style="thin">
        <color auto="1"/>
      </left>
      <right style="medium">
        <color theme="4" tint="-0.499984740745262"/>
      </right>
      <top style="thin">
        <color auto="1"/>
      </top>
      <bottom style="medium">
        <color theme="4" tint="-0.499984740745262"/>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theme="4" tint="-0.499984740745262"/>
      </left>
      <right style="thin">
        <color auto="1"/>
      </right>
      <top style="thin">
        <color auto="1"/>
      </top>
      <bottom/>
      <diagonal/>
    </border>
    <border>
      <left style="thin">
        <color auto="1"/>
      </left>
      <right style="medium">
        <color theme="4" tint="-0.499984740745262"/>
      </right>
      <top style="thin">
        <color auto="1"/>
      </top>
      <bottom/>
      <diagonal/>
    </border>
    <border>
      <left style="medium">
        <color theme="4" tint="-0.499984740745262"/>
      </left>
      <right/>
      <top style="thin">
        <color auto="1"/>
      </top>
      <bottom style="thin">
        <color auto="1"/>
      </bottom>
      <diagonal/>
    </border>
    <border>
      <left/>
      <right style="medium">
        <color theme="4" tint="-0.499984740745262"/>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rgb="FFFF0000"/>
      </left>
      <right/>
      <top style="thin">
        <color auto="1"/>
      </top>
      <bottom style="thin">
        <color auto="1"/>
      </bottom>
      <diagonal/>
    </border>
    <border>
      <left/>
      <right style="medium">
        <color rgb="FFFF0000"/>
      </right>
      <top style="thin">
        <color auto="1"/>
      </top>
      <bottom style="thin">
        <color auto="1"/>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thin">
        <color indexed="64"/>
      </right>
      <top/>
      <bottom/>
      <diagonal/>
    </border>
    <border>
      <left style="thin">
        <color auto="1"/>
      </left>
      <right/>
      <top/>
      <bottom/>
      <diagonal/>
    </border>
    <border>
      <left style="thin">
        <color auto="1"/>
      </left>
      <right style="medium">
        <color theme="4" tint="-0.499984740745262"/>
      </right>
      <top/>
      <bottom style="thin">
        <color auto="1"/>
      </bottom>
      <diagonal/>
    </border>
    <border>
      <left/>
      <right/>
      <top/>
      <bottom style="medium">
        <color theme="4" tint="-0.499984740745262"/>
      </bottom>
      <diagonal/>
    </border>
    <border>
      <left/>
      <right style="medium">
        <color theme="4" tint="-0.499984740745262"/>
      </right>
      <top style="medium">
        <color theme="4" tint="-0.499984740745262"/>
      </top>
      <bottom style="thin">
        <color indexed="64"/>
      </bottom>
      <diagonal/>
    </border>
    <border>
      <left style="thin">
        <color auto="1"/>
      </left>
      <right style="medium">
        <color rgb="FFFF0000"/>
      </right>
      <top/>
      <bottom style="thin">
        <color auto="1"/>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52">
    <xf numFmtId="0" fontId="0" fillId="0" borderId="0" xfId="0"/>
    <xf numFmtId="0" fontId="0" fillId="0" borderId="0" xfId="0" applyAlignment="1">
      <alignment wrapText="1"/>
    </xf>
    <xf numFmtId="0" fontId="0" fillId="0" borderId="0" xfId="0" applyAlignment="1">
      <alignment horizontal="right" wrapText="1"/>
    </xf>
    <xf numFmtId="0" fontId="0" fillId="0" borderId="4" xfId="0" applyBorder="1" applyAlignment="1">
      <alignment wrapText="1"/>
    </xf>
    <xf numFmtId="0" fontId="4"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0" xfId="0" applyAlignment="1">
      <alignment horizontal="center"/>
    </xf>
    <xf numFmtId="0" fontId="0" fillId="2" borderId="5" xfId="0" applyFill="1" applyBorder="1"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2"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2" borderId="25" xfId="0" applyFill="1" applyBorder="1" applyAlignment="1">
      <alignment horizontal="center" vertical="center" wrapText="1"/>
    </xf>
    <xf numFmtId="0" fontId="0" fillId="2" borderId="7" xfId="0" applyFill="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2" fillId="0" borderId="1" xfId="0" applyFont="1" applyBorder="1" applyAlignment="1">
      <alignment horizontal="center" vertical="center" wrapText="1"/>
    </xf>
    <xf numFmtId="0" fontId="0" fillId="0" borderId="1" xfId="0" applyFont="1" applyBorder="1" applyAlignment="1">
      <alignment vertical="center" wrapText="1"/>
    </xf>
    <xf numFmtId="0" fontId="3" fillId="0" borderId="6" xfId="0" applyFont="1" applyBorder="1" applyAlignment="1">
      <alignment vertical="center" wrapText="1"/>
    </xf>
    <xf numFmtId="0" fontId="13" fillId="0" borderId="6"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14" fontId="0" fillId="2" borderId="5" xfId="0" applyNumberFormat="1" applyFill="1" applyBorder="1" applyAlignment="1">
      <alignment horizontal="center" vertical="center" wrapText="1"/>
    </xf>
    <xf numFmtId="0" fontId="0" fillId="0" borderId="1" xfId="0" applyBorder="1" applyAlignment="1">
      <alignment horizontal="left" vertical="center" wrapText="1" indent="1"/>
    </xf>
    <xf numFmtId="0" fontId="0" fillId="3" borderId="5" xfId="0" applyFill="1" applyBorder="1" applyAlignment="1">
      <alignment horizontal="center" vertical="center" wrapText="1"/>
    </xf>
    <xf numFmtId="0" fontId="0" fillId="0" borderId="1" xfId="0" quotePrefix="1" applyBorder="1" applyAlignment="1">
      <alignment horizontal="left" vertical="center" wrapText="1" indent="1"/>
    </xf>
    <xf numFmtId="0" fontId="1" fillId="0" borderId="0" xfId="0" applyFont="1"/>
    <xf numFmtId="0" fontId="0" fillId="0" borderId="34" xfId="0" applyBorder="1" applyAlignment="1">
      <alignment horizontal="center" vertical="center" wrapText="1"/>
    </xf>
    <xf numFmtId="0" fontId="0" fillId="0" borderId="36" xfId="0" applyBorder="1" applyAlignment="1">
      <alignment vertical="center" wrapText="1"/>
    </xf>
    <xf numFmtId="0" fontId="2" fillId="0" borderId="35" xfId="0" applyFont="1" applyBorder="1" applyAlignment="1">
      <alignment horizontal="center" vertical="center" wrapText="1"/>
    </xf>
    <xf numFmtId="0" fontId="0" fillId="0" borderId="35" xfId="0" applyFont="1" applyBorder="1" applyAlignment="1">
      <alignment horizontal="left" vertical="center" wrapText="1"/>
    </xf>
    <xf numFmtId="0" fontId="0" fillId="4" borderId="5" xfId="0" applyFill="1" applyBorder="1" applyAlignment="1">
      <alignment horizontal="center" vertical="center" wrapText="1"/>
    </xf>
    <xf numFmtId="0" fontId="12" fillId="0" borderId="1" xfId="0" applyFont="1" applyBorder="1" applyAlignment="1">
      <alignment horizontal="center" vertical="center" wrapText="1"/>
    </xf>
    <xf numFmtId="0" fontId="0" fillId="0" borderId="39" xfId="0" applyBorder="1" applyAlignment="1">
      <alignment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xf>
    <xf numFmtId="0" fontId="0" fillId="0" borderId="38" xfId="0" applyFont="1" applyBorder="1" applyAlignment="1">
      <alignment horizontal="left" vertical="center" wrapText="1"/>
    </xf>
    <xf numFmtId="0" fontId="0" fillId="0" borderId="37" xfId="0" applyFill="1" applyBorder="1" applyAlignment="1">
      <alignment horizontal="center" vertical="center" wrapText="1"/>
    </xf>
    <xf numFmtId="0" fontId="0" fillId="0" borderId="1" xfId="0" applyFont="1" applyBorder="1" applyAlignment="1">
      <alignment horizontal="left"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ont="1" applyBorder="1" applyAlignment="1">
      <alignment horizontal="lef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left" vertical="center" wrapText="1" indent="1"/>
    </xf>
    <xf numFmtId="0" fontId="15" fillId="0" borderId="3" xfId="0" applyFont="1" applyBorder="1" applyAlignment="1">
      <alignment horizontal="center" vertical="center" wrapText="1"/>
    </xf>
    <xf numFmtId="0" fontId="0" fillId="2" borderId="12" xfId="0" applyFill="1" applyBorder="1" applyAlignment="1">
      <alignment horizontal="center" vertical="center"/>
    </xf>
    <xf numFmtId="0" fontId="0" fillId="0" borderId="13" xfId="0" applyBorder="1" applyAlignment="1">
      <alignment vertical="center" wrapText="1"/>
    </xf>
    <xf numFmtId="0" fontId="0" fillId="4" borderId="12" xfId="0" applyFill="1" applyBorder="1" applyAlignment="1">
      <alignment horizontal="center" vertical="center"/>
    </xf>
    <xf numFmtId="0" fontId="0" fillId="0" borderId="12" xfId="0" applyFill="1"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2" xfId="0" applyBorder="1" applyAlignment="1">
      <alignment horizontal="center" vertical="center"/>
    </xf>
    <xf numFmtId="0" fontId="0" fillId="0" borderId="41" xfId="0" applyBorder="1" applyAlignment="1">
      <alignment vertical="center" wrapText="1"/>
    </xf>
    <xf numFmtId="0" fontId="0" fillId="0" borderId="40" xfId="0" applyFill="1" applyBorder="1" applyAlignment="1">
      <alignment horizontal="center" vertical="center"/>
    </xf>
    <xf numFmtId="0" fontId="15" fillId="0" borderId="1" xfId="0" applyFont="1" applyBorder="1" applyAlignment="1">
      <alignment horizontal="center" vertical="center" wrapText="1"/>
    </xf>
    <xf numFmtId="0" fontId="1" fillId="0" borderId="13" xfId="0" applyFont="1" applyBorder="1" applyAlignment="1">
      <alignment vertical="center" wrapText="1"/>
    </xf>
    <xf numFmtId="0" fontId="0" fillId="0" borderId="14" xfId="0" applyFill="1" applyBorder="1" applyAlignment="1">
      <alignment horizontal="center" vertical="center"/>
    </xf>
    <xf numFmtId="0" fontId="0" fillId="0" borderId="29" xfId="0" applyBorder="1" applyAlignment="1">
      <alignment horizontal="left" vertical="center" wrapText="1" indent="1"/>
    </xf>
    <xf numFmtId="0" fontId="0" fillId="0" borderId="29" xfId="0" applyBorder="1" applyAlignment="1">
      <alignment vertical="center" wrapText="1"/>
    </xf>
    <xf numFmtId="0" fontId="0" fillId="0" borderId="43" xfId="0" applyBorder="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2" fontId="1" fillId="0" borderId="0" xfId="0" applyNumberFormat="1" applyFont="1" applyFill="1" applyAlignment="1">
      <alignment horizontal="center" vertical="center"/>
    </xf>
    <xf numFmtId="0" fontId="0" fillId="0" borderId="0" xfId="0" applyFill="1" applyBorder="1" applyAlignment="1">
      <alignment horizontal="center" vertical="center"/>
    </xf>
    <xf numFmtId="0" fontId="0" fillId="0" borderId="20" xfId="0" applyFill="1" applyBorder="1" applyAlignment="1">
      <alignment horizontal="center" vertical="center"/>
    </xf>
    <xf numFmtId="0" fontId="0" fillId="0" borderId="21" xfId="0" applyBorder="1" applyAlignment="1">
      <alignment vertical="center" wrapText="1"/>
    </xf>
    <xf numFmtId="0" fontId="0" fillId="2" borderId="20" xfId="0" applyFill="1" applyBorder="1" applyAlignment="1">
      <alignment horizontal="center" vertical="center"/>
    </xf>
    <xf numFmtId="0" fontId="0" fillId="4" borderId="20" xfId="0" applyFill="1" applyBorder="1" applyAlignment="1">
      <alignment horizontal="center" vertical="center"/>
    </xf>
    <xf numFmtId="0" fontId="0" fillId="0" borderId="44" xfId="0" applyFill="1" applyBorder="1" applyAlignment="1">
      <alignment horizontal="center" vertical="center"/>
    </xf>
    <xf numFmtId="0" fontId="0" fillId="0" borderId="45" xfId="0" applyBorder="1" applyAlignment="1">
      <alignment vertical="center" wrapText="1"/>
    </xf>
    <xf numFmtId="0" fontId="0" fillId="0" borderId="20" xfId="0" applyBorder="1" applyAlignment="1">
      <alignment horizontal="center" vertical="center"/>
    </xf>
    <xf numFmtId="0" fontId="0" fillId="0" borderId="47" xfId="0" applyBorder="1" applyAlignment="1">
      <alignment vertical="center" wrapText="1"/>
    </xf>
    <xf numFmtId="0" fontId="0" fillId="2" borderId="46" xfId="0" applyFill="1" applyBorder="1" applyAlignment="1">
      <alignment horizontal="center" vertical="center"/>
    </xf>
    <xf numFmtId="0" fontId="1" fillId="0" borderId="21" xfId="0" applyFont="1" applyBorder="1" applyAlignment="1">
      <alignment vertical="center" wrapText="1"/>
    </xf>
    <xf numFmtId="0" fontId="0" fillId="0" borderId="22" xfId="0" applyFill="1" applyBorder="1" applyAlignment="1">
      <alignment horizontal="center" vertical="center"/>
    </xf>
    <xf numFmtId="0" fontId="0" fillId="0" borderId="23" xfId="0" applyBorder="1" applyAlignment="1">
      <alignment vertical="center" wrapText="1"/>
    </xf>
    <xf numFmtId="0" fontId="0" fillId="0" borderId="24" xfId="0" applyBorder="1" applyAlignment="1">
      <alignment vertical="center" wrapText="1"/>
    </xf>
    <xf numFmtId="0" fontId="1" fillId="0" borderId="48" xfId="0" applyFont="1" applyBorder="1" applyAlignment="1">
      <alignment horizontal="center" vertical="center"/>
    </xf>
    <xf numFmtId="0" fontId="0" fillId="0" borderId="48" xfId="0" applyBorder="1" applyAlignment="1">
      <alignment horizontal="center" vertical="center"/>
    </xf>
    <xf numFmtId="0" fontId="1" fillId="5" borderId="50" xfId="0" applyFont="1" applyFill="1" applyBorder="1" applyAlignment="1">
      <alignment horizontal="center" vertical="center"/>
    </xf>
    <xf numFmtId="2" fontId="1" fillId="5" borderId="50" xfId="0" applyNumberFormat="1" applyFont="1" applyFill="1" applyBorder="1" applyAlignment="1">
      <alignment horizontal="center" vertical="center"/>
    </xf>
    <xf numFmtId="0" fontId="1" fillId="5" borderId="51" xfId="0" applyFont="1" applyFill="1" applyBorder="1" applyAlignment="1">
      <alignment horizontal="center" vertical="center"/>
    </xf>
    <xf numFmtId="0" fontId="0" fillId="0" borderId="0" xfId="0" applyBorder="1" applyAlignment="1">
      <alignment wrapText="1"/>
    </xf>
    <xf numFmtId="0" fontId="0" fillId="0" borderId="0" xfId="0" applyFill="1" applyBorder="1" applyAlignment="1">
      <alignment horizontal="left"/>
    </xf>
    <xf numFmtId="0" fontId="0" fillId="0" borderId="53" xfId="0" applyBorder="1" applyAlignment="1">
      <alignment wrapText="1"/>
    </xf>
    <xf numFmtId="0" fontId="0" fillId="0" borderId="38" xfId="0" applyBorder="1" applyAlignment="1">
      <alignment wrapText="1"/>
    </xf>
    <xf numFmtId="0" fontId="0" fillId="0" borderId="54" xfId="0" applyBorder="1" applyAlignment="1">
      <alignment wrapText="1"/>
    </xf>
    <xf numFmtId="0" fontId="1" fillId="0" borderId="0" xfId="0" quotePrefix="1" applyFont="1" applyBorder="1" applyAlignment="1">
      <alignment horizontal="left"/>
    </xf>
    <xf numFmtId="0" fontId="1" fillId="5" borderId="49" xfId="0" applyFont="1" applyFill="1" applyBorder="1" applyAlignment="1">
      <alignment horizontal="center" vertical="center" wrapText="1"/>
    </xf>
    <xf numFmtId="2" fontId="16" fillId="0" borderId="46" xfId="0" applyNumberFormat="1" applyFont="1" applyFill="1" applyBorder="1" applyAlignment="1">
      <alignment horizontal="center" vertical="center"/>
    </xf>
    <xf numFmtId="0" fontId="0" fillId="0" borderId="46" xfId="0" applyFill="1" applyBorder="1" applyAlignment="1">
      <alignment horizontal="center" vertical="center"/>
    </xf>
    <xf numFmtId="0" fontId="0" fillId="0" borderId="29" xfId="0" applyBorder="1" applyAlignment="1">
      <alignment horizontal="left" vertical="center" wrapText="1"/>
    </xf>
    <xf numFmtId="0" fontId="1" fillId="0" borderId="2" xfId="0" applyFont="1" applyBorder="1" applyAlignment="1">
      <alignment horizontal="center" vertical="center" wrapText="1"/>
    </xf>
    <xf numFmtId="0" fontId="0" fillId="0" borderId="0" xfId="0" applyAlignment="1">
      <alignment horizontal="center" wrapText="1"/>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0" fillId="3" borderId="30" xfId="0" applyFill="1" applyBorder="1" applyAlignment="1">
      <alignment vertical="center" wrapText="1"/>
    </xf>
    <xf numFmtId="0" fontId="0" fillId="0" borderId="42" xfId="0" applyFill="1" applyBorder="1" applyAlignment="1">
      <alignment vertical="center"/>
    </xf>
    <xf numFmtId="0" fontId="0" fillId="0" borderId="29" xfId="0" applyFill="1" applyBorder="1" applyAlignment="1">
      <alignment vertical="center"/>
    </xf>
    <xf numFmtId="0" fontId="0" fillId="0" borderId="43" xfId="0" applyFill="1" applyBorder="1" applyAlignment="1">
      <alignment vertical="center"/>
    </xf>
    <xf numFmtId="0" fontId="0" fillId="0" borderId="46" xfId="0" applyFill="1" applyBorder="1" applyAlignment="1">
      <alignment vertical="center"/>
    </xf>
    <xf numFmtId="0" fontId="0" fillId="0" borderId="47" xfId="0" applyFill="1" applyBorder="1" applyAlignment="1">
      <alignment vertical="center"/>
    </xf>
    <xf numFmtId="0" fontId="1" fillId="6" borderId="0"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52" xfId="0" applyFill="1" applyBorder="1" applyAlignment="1">
      <alignment horizontal="center" vertical="center"/>
    </xf>
    <xf numFmtId="0" fontId="0" fillId="0" borderId="26" xfId="0" applyBorder="1" applyAlignment="1">
      <alignment horizontal="left" vertical="center" wrapText="1" inden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2"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wrapText="1"/>
    </xf>
    <xf numFmtId="0" fontId="15" fillId="0" borderId="10" xfId="0" applyFont="1" applyBorder="1" applyAlignment="1">
      <alignment horizontal="center" vertical="center"/>
    </xf>
    <xf numFmtId="0" fontId="15" fillId="0" borderId="11" xfId="0" applyFont="1" applyBorder="1" applyAlignment="1">
      <alignment vertical="center" wrapText="1"/>
    </xf>
    <xf numFmtId="0" fontId="0" fillId="0" borderId="55" xfId="0" applyBorder="1" applyAlignment="1">
      <alignment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0" fillId="0" borderId="56" xfId="0" applyBorder="1" applyAlignment="1">
      <alignment wrapText="1"/>
    </xf>
    <xf numFmtId="0" fontId="15" fillId="0" borderId="19" xfId="0" applyFont="1" applyBorder="1" applyAlignment="1">
      <alignment horizontal="center" vertical="center" wrapText="1"/>
    </xf>
    <xf numFmtId="0" fontId="15" fillId="0" borderId="57" xfId="0" applyFont="1" applyBorder="1" applyAlignment="1">
      <alignment horizontal="center" vertical="center" wrapText="1"/>
    </xf>
    <xf numFmtId="0" fontId="0" fillId="0" borderId="58" xfId="0" applyBorder="1" applyAlignment="1">
      <alignment wrapText="1"/>
    </xf>
    <xf numFmtId="0" fontId="1" fillId="0" borderId="1" xfId="0" applyFont="1" applyBorder="1" applyAlignment="1">
      <alignment vertical="center" wrapText="1"/>
    </xf>
    <xf numFmtId="0" fontId="0" fillId="0" borderId="0" xfId="0" applyAlignment="1">
      <alignment horizontal="left"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cellXfs>
  <cellStyles count="7">
    <cellStyle name="Followed Hyperlink" xfId="6" builtinId="9" hidden="1"/>
    <cellStyle name="Followed Hyperlink" xfId="4" builtinId="9" hidden="1"/>
    <cellStyle name="Followed Hyperlink" xfId="2" builtinId="9" hidden="1"/>
    <cellStyle name="Hyperlink" xfId="5" builtinId="8" hidden="1"/>
    <cellStyle name="Hyperlink" xfId="3" builtinId="8" hidden="1"/>
    <cellStyle name="Hyperlink" xfId="1" builtinId="8" hidden="1"/>
    <cellStyle name="Normal" xfId="0" builtinId="0"/>
  </cellStyles>
  <dxfs count="1">
    <dxf>
      <font>
        <b/>
        <i val="0"/>
        <strike val="0"/>
        <condense val="0"/>
        <extend val="0"/>
        <outline val="0"/>
        <shadow val="0"/>
        <u val="none"/>
        <vertAlign val="baseline"/>
        <sz val="12"/>
        <color theme="1"/>
        <name val="Calibri"/>
        <family val="2"/>
        <scheme val="minor"/>
      </font>
    </dxf>
  </dxfs>
  <tableStyles count="0" defaultTableStyle="TableStyleMedium9" defaultPivotStyle="PivotStyleMedium7"/>
  <colors>
    <mruColors>
      <color rgb="FFDAE3F3"/>
      <color rgb="FFFFC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38101</xdr:colOff>
      <xdr:row>6</xdr:row>
      <xdr:rowOff>142875</xdr:rowOff>
    </xdr:from>
    <xdr:to>
      <xdr:col>3</xdr:col>
      <xdr:colOff>666751</xdr:colOff>
      <xdr:row>23</xdr:row>
      <xdr:rowOff>114300</xdr:rowOff>
    </xdr:to>
    <xdr:sp macro="" textlink="">
      <xdr:nvSpPr>
        <xdr:cNvPr id="2" name="TextBox 1">
          <a:extLst>
            <a:ext uri="{FF2B5EF4-FFF2-40B4-BE49-F238E27FC236}">
              <a16:creationId xmlns:a16="http://schemas.microsoft.com/office/drawing/2014/main" id="{992AFB4F-BDD5-495E-A1AE-551AB51F73A6}"/>
            </a:ext>
          </a:extLst>
        </xdr:cNvPr>
        <xdr:cNvSpPr txBox="1"/>
      </xdr:nvSpPr>
      <xdr:spPr>
        <a:xfrm>
          <a:off x="38101" y="1343025"/>
          <a:ext cx="7143750" cy="337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Welcome to the EPD Tool</a:t>
          </a:r>
          <a:r>
            <a:rPr lang="en-US" sz="1600" b="1" baseline="0">
              <a:solidFill>
                <a:schemeClr val="accent1">
                  <a:lumMod val="75000"/>
                </a:schemeClr>
              </a:solidFill>
            </a:rPr>
            <a:t> data gathering sheet.  It is meant to be used in conjuction with the EPD Tool Instructions (pdf).</a:t>
          </a:r>
        </a:p>
        <a:p>
          <a:r>
            <a:rPr lang="en-US" sz="1100" baseline="0"/>
            <a:t>It is provided to help you gather the relevant data needed to create your first EPD using the Asphalt EPD tool.  </a:t>
          </a:r>
        </a:p>
        <a:p>
          <a:r>
            <a:rPr lang="en-US" sz="1100" baseline="0"/>
            <a:t>The data can be divided into four categories:</a:t>
          </a:r>
        </a:p>
        <a:p>
          <a:r>
            <a:rPr lang="en-US" sz="1100" baseline="0"/>
            <a:t>  1. Organizational information</a:t>
          </a:r>
        </a:p>
        <a:p>
          <a:r>
            <a:rPr lang="en-US" sz="1100" baseline="0"/>
            <a:t>  2. Plant data</a:t>
          </a:r>
        </a:p>
        <a:p>
          <a:r>
            <a:rPr lang="en-US" sz="1100" baseline="0"/>
            <a:t>  3. Suppliers and ingredients</a:t>
          </a:r>
        </a:p>
        <a:p>
          <a:r>
            <a:rPr lang="en-US" sz="1100" baseline="0"/>
            <a:t>  4. Mix information (Mix Form A and Mix Form B)</a:t>
          </a:r>
        </a:p>
        <a:p>
          <a:endParaRPr lang="en-US" sz="1100" baseline="0"/>
        </a:p>
        <a:p>
          <a:r>
            <a:rPr lang="en-US" sz="1100" baseline="0"/>
            <a:t>There is a separate worksheet for each category to align with the data entry sections of the EPD Tool. Each worksheet has been formatted to make it easy to print. </a:t>
          </a:r>
        </a:p>
        <a:p>
          <a:endParaRPr lang="en-US" sz="1100" baseline="0"/>
        </a:p>
        <a:p>
          <a:r>
            <a:rPr lang="en-US" sz="1100" baseline="0"/>
            <a:t>Several of the form fields (highlighted in blue) have drop-down menus. As the software is updated over time (for example, as more product-specific data becomes available for additives), it should be easy for users to update this file by revising the appropriate table in the Drop-Downs tab rather than transferring their data to a new file altogether. </a:t>
          </a:r>
        </a:p>
        <a:p>
          <a:endParaRPr lang="en-US" sz="1100" baseline="0"/>
        </a:p>
        <a:p>
          <a:r>
            <a:rPr lang="en-US" sz="1100" baseline="0"/>
            <a:t>All data entered into the EPD tool is confidential.  Only the downsteam environmental impacts will appear in the final EPD.  No sensitive data about mix design or energy usage will be revealed in the EPD.</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twoCellAnchor editAs="oneCell">
    <xdr:from>
      <xdr:col>0</xdr:col>
      <xdr:colOff>0</xdr:colOff>
      <xdr:row>24</xdr:row>
      <xdr:rowOff>38100</xdr:rowOff>
    </xdr:from>
    <xdr:to>
      <xdr:col>0</xdr:col>
      <xdr:colOff>2993289</xdr:colOff>
      <xdr:row>24</xdr:row>
      <xdr:rowOff>1207193</xdr:rowOff>
    </xdr:to>
    <xdr:pic>
      <xdr:nvPicPr>
        <xdr:cNvPr id="3" name="Picture 2">
          <a:extLst>
            <a:ext uri="{FF2B5EF4-FFF2-40B4-BE49-F238E27FC236}">
              <a16:creationId xmlns:a16="http://schemas.microsoft.com/office/drawing/2014/main" id="{E667A21A-6235-489C-B9E4-84C6B0F208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838825"/>
          <a:ext cx="2993289" cy="1169093"/>
        </a:xfrm>
        <a:prstGeom prst="rect">
          <a:avLst/>
        </a:prstGeom>
      </xdr:spPr>
    </xdr:pic>
    <xdr:clientData/>
  </xdr:twoCellAnchor>
  <xdr:twoCellAnchor editAs="absolute">
    <xdr:from>
      <xdr:col>0</xdr:col>
      <xdr:colOff>209551</xdr:colOff>
      <xdr:row>0</xdr:row>
      <xdr:rowOff>0</xdr:rowOff>
    </xdr:from>
    <xdr:to>
      <xdr:col>0</xdr:col>
      <xdr:colOff>3067051</xdr:colOff>
      <xdr:row>6</xdr:row>
      <xdr:rowOff>19050</xdr:rowOff>
    </xdr:to>
    <xdr:grpSp>
      <xdr:nvGrpSpPr>
        <xdr:cNvPr id="3518" name="Group 3517">
          <a:extLst>
            <a:ext uri="{FF2B5EF4-FFF2-40B4-BE49-F238E27FC236}">
              <a16:creationId xmlns:a16="http://schemas.microsoft.com/office/drawing/2014/main" id="{D6EFA94C-10F4-4FD2-9ABB-F01AFCD25971}"/>
            </a:ext>
          </a:extLst>
        </xdr:cNvPr>
        <xdr:cNvGrpSpPr/>
      </xdr:nvGrpSpPr>
      <xdr:grpSpPr>
        <a:xfrm>
          <a:off x="209551" y="0"/>
          <a:ext cx="2857500" cy="1219200"/>
          <a:chOff x="5600984" y="1"/>
          <a:chExt cx="5122434" cy="2397802"/>
        </a:xfrm>
      </xdr:grpSpPr>
      <xdr:sp macro="" textlink="">
        <xdr:nvSpPr>
          <xdr:cNvPr id="3519" name="Rectangle 3518">
            <a:extLst>
              <a:ext uri="{FF2B5EF4-FFF2-40B4-BE49-F238E27FC236}">
                <a16:creationId xmlns:a16="http://schemas.microsoft.com/office/drawing/2014/main" id="{EE28C8EE-3371-415D-A01C-5895A3994FA9}"/>
              </a:ext>
            </a:extLst>
          </xdr:cNvPr>
          <xdr:cNvSpPr/>
        </xdr:nvSpPr>
        <xdr:spPr>
          <a:xfrm>
            <a:off x="5600984" y="1"/>
            <a:ext cx="5122434" cy="239780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pic>
        <xdr:nvPicPr>
          <xdr:cNvPr id="3520" name="Picture 3519" descr="A picture containing text, plate, tableware, dishware&#10;&#10;Description automatically generated">
            <a:extLst>
              <a:ext uri="{FF2B5EF4-FFF2-40B4-BE49-F238E27FC236}">
                <a16:creationId xmlns:a16="http://schemas.microsoft.com/office/drawing/2014/main" id="{11FD5F6B-837F-4747-8100-9536999EA4F9}"/>
              </a:ext>
            </a:extLst>
          </xdr:cNvPr>
          <xdr:cNvPicPr>
            <a:picLocks noChangeAspect="1"/>
          </xdr:cNvPicPr>
        </xdr:nvPicPr>
        <xdr:blipFill>
          <a:blip xmlns:r="http://schemas.openxmlformats.org/officeDocument/2006/relationships" r:embed="rId2"/>
          <a:stretch>
            <a:fillRect/>
          </a:stretch>
        </xdr:blipFill>
        <xdr:spPr>
          <a:xfrm>
            <a:off x="5760024" y="153538"/>
            <a:ext cx="4800610" cy="2112268"/>
          </a:xfrm>
          <a:prstGeom prst="rect">
            <a:avLst/>
          </a:prstGeom>
          <a:solidFill>
            <a:schemeClr val="bg1"/>
          </a:solidFill>
        </xdr:spPr>
      </xdr:pic>
    </xdr:grpSp>
    <xdr:clientData/>
  </xdr:twoCellAnchor>
  <xdr:twoCellAnchor editAs="oneCell">
    <xdr:from>
      <xdr:col>7</xdr:col>
      <xdr:colOff>241300</xdr:colOff>
      <xdr:row>17</xdr:row>
      <xdr:rowOff>63500</xdr:rowOff>
    </xdr:from>
    <xdr:to>
      <xdr:col>12</xdr:col>
      <xdr:colOff>228600</xdr:colOff>
      <xdr:row>24</xdr:row>
      <xdr:rowOff>803275</xdr:rowOff>
    </xdr:to>
    <xdr:sp macro="" textlink="">
      <xdr:nvSpPr>
        <xdr:cNvPr id="7169" name="AutoShape 1">
          <a:extLst>
            <a:ext uri="{FF2B5EF4-FFF2-40B4-BE49-F238E27FC236}">
              <a16:creationId xmlns:a16="http://schemas.microsoft.com/office/drawing/2014/main" id="{1AB7330D-D0DB-0D47-A30A-EE8EC3874683}"/>
            </a:ext>
          </a:extLst>
        </xdr:cNvPr>
        <xdr:cNvSpPr>
          <a:spLocks noChangeAspect="1" noChangeArrowheads="1"/>
        </xdr:cNvSpPr>
      </xdr:nvSpPr>
      <xdr:spPr bwMode="auto">
        <a:xfrm>
          <a:off x="7721600" y="3517900"/>
          <a:ext cx="3352800" cy="2209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38101</xdr:colOff>
      <xdr:row>24</xdr:row>
      <xdr:rowOff>85725</xdr:rowOff>
    </xdr:from>
    <xdr:to>
      <xdr:col>1</xdr:col>
      <xdr:colOff>1771651</xdr:colOff>
      <xdr:row>24</xdr:row>
      <xdr:rowOff>1169772</xdr:rowOff>
    </xdr:to>
    <xdr:pic>
      <xdr:nvPicPr>
        <xdr:cNvPr id="5" name="Picture 4">
          <a:extLst>
            <a:ext uri="{FF2B5EF4-FFF2-40B4-BE49-F238E27FC236}">
              <a16:creationId xmlns:a16="http://schemas.microsoft.com/office/drawing/2014/main" id="{32A04649-6B4D-432C-93BE-57CBC2778DCD}"/>
            </a:ext>
          </a:extLst>
        </xdr:cNvPr>
        <xdr:cNvPicPr>
          <a:picLocks noChangeAspect="1"/>
        </xdr:cNvPicPr>
      </xdr:nvPicPr>
      <xdr:blipFill>
        <a:blip xmlns:r="http://schemas.openxmlformats.org/officeDocument/2006/relationships" r:embed="rId3"/>
        <a:stretch>
          <a:fillRect/>
        </a:stretch>
      </xdr:blipFill>
      <xdr:spPr>
        <a:xfrm>
          <a:off x="3476626" y="5886450"/>
          <a:ext cx="1733550" cy="108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35788</xdr:colOff>
      <xdr:row>0</xdr:row>
      <xdr:rowOff>25977</xdr:rowOff>
    </xdr:from>
    <xdr:to>
      <xdr:col>3</xdr:col>
      <xdr:colOff>3515011</xdr:colOff>
      <xdr:row>0</xdr:row>
      <xdr:rowOff>1030432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5788" y="25977"/>
          <a:ext cx="8440882" cy="1004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1. Organizational</a:t>
          </a:r>
          <a:r>
            <a:rPr lang="en-US" sz="1600" b="1" baseline="0">
              <a:solidFill>
                <a:schemeClr val="accent1">
                  <a:lumMod val="75000"/>
                </a:schemeClr>
              </a:solidFill>
            </a:rPr>
            <a:t> Information</a:t>
          </a:r>
        </a:p>
        <a:p>
          <a:r>
            <a:rPr lang="en-US" sz="1100" baseline="0"/>
            <a:t>Use this sheet to collect organizational information. </a:t>
          </a:r>
        </a:p>
        <a:p>
          <a:endParaRPr lang="en-US" sz="1100" baseline="0"/>
        </a:p>
        <a:p>
          <a:r>
            <a:rPr lang="en-US" sz="110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xdr:colOff>
      <xdr:row>0</xdr:row>
      <xdr:rowOff>0</xdr:rowOff>
    </xdr:from>
    <xdr:to>
      <xdr:col>3</xdr:col>
      <xdr:colOff>3478212</xdr:colOff>
      <xdr:row>1</xdr:row>
      <xdr:rowOff>60614</xdr:rowOff>
    </xdr:to>
    <xdr:sp macro="" textlink="">
      <xdr:nvSpPr>
        <xdr:cNvPr id="2" name="TextBox 1">
          <a:extLst>
            <a:ext uri="{FF2B5EF4-FFF2-40B4-BE49-F238E27FC236}">
              <a16:creationId xmlns:a16="http://schemas.microsoft.com/office/drawing/2014/main" id="{B2E3E2D6-8780-40E5-83E2-37759136A314}"/>
            </a:ext>
          </a:extLst>
        </xdr:cNvPr>
        <xdr:cNvSpPr txBox="1"/>
      </xdr:nvSpPr>
      <xdr:spPr>
        <a:xfrm>
          <a:off x="4762" y="0"/>
          <a:ext cx="8435109" cy="188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2. Plant Data</a:t>
          </a:r>
          <a:endParaRPr lang="en-US" sz="1600" b="1" baseline="0">
            <a:solidFill>
              <a:schemeClr val="accent1">
                <a:lumMod val="75000"/>
              </a:schemeClr>
            </a:solidFill>
          </a:endParaRPr>
        </a:p>
        <a:p>
          <a:r>
            <a:rPr lang="en-US" sz="1100" b="0" baseline="0"/>
            <a:t>This section is where you enter information about your asphalt plant. </a:t>
          </a:r>
        </a:p>
        <a:p>
          <a:endParaRPr lang="en-US" sz="1100" b="0" baseline="0"/>
        </a:p>
        <a:p>
          <a:r>
            <a:rPr lang="en-US" sz="1100" b="1" baseline="0"/>
            <a:t>Production Types: </a:t>
          </a:r>
          <a:r>
            <a:rPr lang="en-US" sz="1100" b="0" baseline="0"/>
            <a:t>At this time, the EPD Tool supports either conventional plants that produce a combination of hot-mix and warm-mix asphalt (HMA and WMA) </a:t>
          </a:r>
          <a:r>
            <a:rPr lang="en-US" sz="1100" b="1" baseline="0"/>
            <a:t>or</a:t>
          </a:r>
          <a:r>
            <a:rPr lang="en-US" sz="1100" b="0" baseline="0"/>
            <a:t> cold-central plant recycling (CCPR) plants. Plants that produce both of these are not supported. </a:t>
          </a:r>
        </a:p>
        <a:p>
          <a:endParaRPr lang="en-US" sz="1100" b="0" baseline="0"/>
        </a:p>
        <a:p>
          <a:r>
            <a:rPr lang="en-US" sz="1100" b="1" baseline="0"/>
            <a:t>Portable Plants: </a:t>
          </a:r>
          <a:r>
            <a:rPr lang="en-US" sz="1100" b="0" baseline="0"/>
            <a:t>At this time, portable plants are not supported. Portable plants are defined as plants that changed location since the 12-month data collection period began or plants that are expected to change location during the EPD period of validity (through March 31, 2027). </a:t>
          </a:r>
        </a:p>
        <a:p>
          <a:endParaRPr lang="en-US" sz="1100" b="1" baseline="0"/>
        </a:p>
        <a:p>
          <a:r>
            <a:rPr lang="en-US" sz="1100" b="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12699</xdr:colOff>
      <xdr:row>0</xdr:row>
      <xdr:rowOff>6351</xdr:rowOff>
    </xdr:from>
    <xdr:to>
      <xdr:col>3</xdr:col>
      <xdr:colOff>3491922</xdr:colOff>
      <xdr:row>0</xdr:row>
      <xdr:rowOff>2112819</xdr:rowOff>
    </xdr:to>
    <xdr:grpSp>
      <xdr:nvGrpSpPr>
        <xdr:cNvPr id="6" name="Group 5">
          <a:extLst>
            <a:ext uri="{FF2B5EF4-FFF2-40B4-BE49-F238E27FC236}">
              <a16:creationId xmlns:a16="http://schemas.microsoft.com/office/drawing/2014/main" id="{0B224605-7E76-44E2-8F9B-414D1909F3A7}"/>
            </a:ext>
          </a:extLst>
        </xdr:cNvPr>
        <xdr:cNvGrpSpPr/>
      </xdr:nvGrpSpPr>
      <xdr:grpSpPr>
        <a:xfrm>
          <a:off x="12699" y="6351"/>
          <a:ext cx="8984673" cy="2106468"/>
          <a:chOff x="12699" y="6351"/>
          <a:chExt cx="8986405" cy="2106468"/>
        </a:xfrm>
      </xdr:grpSpPr>
      <xdr:sp macro="" textlink="">
        <xdr:nvSpPr>
          <xdr:cNvPr id="2" name="TextBox 1">
            <a:extLst>
              <a:ext uri="{FF2B5EF4-FFF2-40B4-BE49-F238E27FC236}">
                <a16:creationId xmlns:a16="http://schemas.microsoft.com/office/drawing/2014/main" id="{AB3C5962-4598-4C80-A321-A963F9885D01}"/>
              </a:ext>
            </a:extLst>
          </xdr:cNvPr>
          <xdr:cNvSpPr txBox="1"/>
        </xdr:nvSpPr>
        <xdr:spPr>
          <a:xfrm>
            <a:off x="12699" y="6351"/>
            <a:ext cx="8986405" cy="2106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3. Suppliers</a:t>
            </a:r>
            <a:r>
              <a:rPr lang="en-US" sz="1600" b="1" baseline="0">
                <a:solidFill>
                  <a:schemeClr val="accent1">
                    <a:lumMod val="75000"/>
                  </a:schemeClr>
                </a:solidFill>
              </a:rPr>
              <a:t> and</a:t>
            </a:r>
            <a:r>
              <a:rPr lang="en-US" sz="1600" b="1">
                <a:solidFill>
                  <a:schemeClr val="accent1">
                    <a:lumMod val="75000"/>
                  </a:schemeClr>
                </a:solidFill>
              </a:rPr>
              <a:t> Ingredients</a:t>
            </a:r>
            <a:endParaRPr lang="en-US" sz="1600" b="1" baseline="0">
              <a:solidFill>
                <a:schemeClr val="accent1">
                  <a:lumMod val="75000"/>
                </a:schemeClr>
              </a:solidFill>
            </a:endParaRPr>
          </a:p>
          <a:p>
            <a:r>
              <a:rPr lang="en-US" sz="1100" baseline="0">
                <a:solidFill>
                  <a:schemeClr val="dk1"/>
                </a:solidFill>
                <a:effectLst/>
                <a:latin typeface="+mn-lt"/>
                <a:ea typeface="+mn-ea"/>
                <a:cs typeface="+mn-cs"/>
              </a:rPr>
              <a:t>In this section of the EPD Tool, you will create a library of suppliers and materials that go into the mixes that your company produces. Ingredients are stored at the Organization level and are available to all plants associated with the Organization. Ingredients can be separated into four broad categories:</a:t>
            </a:r>
            <a:endParaRPr lang="en-US">
              <a:effectLst/>
            </a:endParaRPr>
          </a:p>
          <a:p>
            <a:r>
              <a:rPr lang="en-US" sz="1100" baseline="0">
                <a:solidFill>
                  <a:schemeClr val="dk1"/>
                </a:solidFill>
                <a:effectLst/>
                <a:latin typeface="+mn-lt"/>
                <a:ea typeface="+mn-ea"/>
                <a:cs typeface="+mn-cs"/>
              </a:rPr>
              <a:t>  1.) Binders (including additives and modifiers that are blended at the terminal)</a:t>
            </a:r>
            <a:endParaRPr lang="en-US">
              <a:effectLst/>
            </a:endParaRPr>
          </a:p>
          <a:p>
            <a:r>
              <a:rPr lang="en-US" sz="1100" baseline="0">
                <a:solidFill>
                  <a:schemeClr val="dk1"/>
                </a:solidFill>
                <a:effectLst/>
                <a:latin typeface="+mn-lt"/>
                <a:ea typeface="+mn-ea"/>
                <a:cs typeface="+mn-cs"/>
              </a:rPr>
              <a:t>  2.) Aggregates</a:t>
            </a:r>
            <a:endParaRPr lang="en-US">
              <a:effectLst/>
            </a:endParaRPr>
          </a:p>
          <a:p>
            <a:r>
              <a:rPr lang="en-US" sz="1100" baseline="0">
                <a:solidFill>
                  <a:schemeClr val="dk1"/>
                </a:solidFill>
                <a:effectLst/>
                <a:latin typeface="+mn-lt"/>
                <a:ea typeface="+mn-ea"/>
                <a:cs typeface="+mn-cs"/>
              </a:rPr>
              <a:t>  3.) Binder additives (added or blended at your asphalt plant)</a:t>
            </a:r>
            <a:endParaRPr lang="en-US">
              <a:effectLst/>
            </a:endParaRPr>
          </a:p>
          <a:p>
            <a:r>
              <a:rPr lang="en-US" sz="1100" baseline="0">
                <a:solidFill>
                  <a:schemeClr val="dk1"/>
                </a:solidFill>
                <a:effectLst/>
                <a:latin typeface="+mn-lt"/>
                <a:ea typeface="+mn-ea"/>
                <a:cs typeface="+mn-cs"/>
              </a:rPr>
              <a:t>  4.) Mix additives</a:t>
            </a:r>
          </a:p>
          <a:p>
            <a:endParaRPr lang="en-US" sz="1100" baseline="0"/>
          </a:p>
          <a:p>
            <a:r>
              <a:rPr lang="en-US" sz="1100" baseline="0"/>
              <a:t>* indicates required data fields. </a:t>
            </a:r>
          </a:p>
          <a:p>
            <a:r>
              <a:rPr lang="en-US" sz="1100" baseline="0"/>
              <a:t>Blue highlighted cells indicate a drop-down menu. </a:t>
            </a:r>
          </a:p>
          <a:p>
            <a:r>
              <a:rPr lang="en-US" sz="1100" baseline="0">
                <a:latin typeface="Calibri" panose="020F0502020204030204" pitchFamily="34" charset="0"/>
                <a:cs typeface="Calibri" panose="020F0502020204030204" pitchFamily="34" charset="0"/>
              </a:rPr>
              <a:t>† indicates materials with a data gap. </a:t>
            </a:r>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sp macro="" textlink="">
        <xdr:nvSpPr>
          <xdr:cNvPr id="4" name="TextBox 3">
            <a:extLst>
              <a:ext uri="{FF2B5EF4-FFF2-40B4-BE49-F238E27FC236}">
                <a16:creationId xmlns:a16="http://schemas.microsoft.com/office/drawing/2014/main" id="{4189D4F3-D40F-48AE-A4EA-431D4E146142}"/>
              </a:ext>
            </a:extLst>
          </xdr:cNvPr>
          <xdr:cNvSpPr txBox="1"/>
        </xdr:nvSpPr>
        <xdr:spPr>
          <a:xfrm>
            <a:off x="25976" y="1653885"/>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8890</xdr:colOff>
      <xdr:row>0</xdr:row>
      <xdr:rowOff>73025</xdr:rowOff>
    </xdr:from>
    <xdr:to>
      <xdr:col>3</xdr:col>
      <xdr:colOff>2498090</xdr:colOff>
      <xdr:row>0</xdr:row>
      <xdr:rowOff>2181225</xdr:rowOff>
    </xdr:to>
    <xdr:grpSp>
      <xdr:nvGrpSpPr>
        <xdr:cNvPr id="2" name="Group 1">
          <a:extLst>
            <a:ext uri="{FF2B5EF4-FFF2-40B4-BE49-F238E27FC236}">
              <a16:creationId xmlns:a16="http://schemas.microsoft.com/office/drawing/2014/main" id="{5C89ABBB-F196-484B-927B-74AFCD370584}"/>
            </a:ext>
          </a:extLst>
        </xdr:cNvPr>
        <xdr:cNvGrpSpPr/>
      </xdr:nvGrpSpPr>
      <xdr:grpSpPr>
        <a:xfrm>
          <a:off x="8890" y="73025"/>
          <a:ext cx="7451725" cy="2108200"/>
          <a:chOff x="8890" y="73025"/>
          <a:chExt cx="7451725" cy="2108200"/>
        </a:xfrm>
      </xdr:grpSpPr>
      <xdr:sp macro="" textlink="">
        <xdr:nvSpPr>
          <xdr:cNvPr id="4" name="TextBox 3">
            <a:extLst>
              <a:ext uri="{FF2B5EF4-FFF2-40B4-BE49-F238E27FC236}">
                <a16:creationId xmlns:a16="http://schemas.microsoft.com/office/drawing/2014/main" id="{1F7CC573-804C-4714-979F-3E09F02A0F18}"/>
              </a:ext>
            </a:extLst>
          </xdr:cNvPr>
          <xdr:cNvSpPr txBox="1"/>
        </xdr:nvSpPr>
        <xdr:spPr>
          <a:xfrm>
            <a:off x="8890" y="73025"/>
            <a:ext cx="7451725" cy="210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Do</a:t>
            </a:r>
            <a:r>
              <a:rPr lang="en-US" sz="1600" b="1" baseline="0">
                <a:solidFill>
                  <a:schemeClr val="accent1">
                    <a:lumMod val="75000"/>
                  </a:schemeClr>
                </a:solidFill>
              </a:rPr>
              <a:t> you specify</a:t>
            </a:r>
            <a:r>
              <a:rPr lang="en-US" sz="1600" baseline="0"/>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aseline="0"/>
          </a:p>
        </xdr:txBody>
      </xdr:sp>
      <xdr:sp macro="" textlink="">
        <xdr:nvSpPr>
          <xdr:cNvPr id="3" name="TextBox 2">
            <a:extLst>
              <a:ext uri="{FF2B5EF4-FFF2-40B4-BE49-F238E27FC236}">
                <a16:creationId xmlns:a16="http://schemas.microsoft.com/office/drawing/2014/main" id="{0778C6F3-83D0-4FA3-8035-70D62D7090E6}"/>
              </a:ext>
            </a:extLst>
          </xdr:cNvPr>
          <xdr:cNvSpPr txBox="1"/>
        </xdr:nvSpPr>
        <xdr:spPr>
          <a:xfrm>
            <a:off x="27940" y="1701800"/>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0</xdr:row>
      <xdr:rowOff>28574</xdr:rowOff>
    </xdr:from>
    <xdr:to>
      <xdr:col>5</xdr:col>
      <xdr:colOff>2508250</xdr:colOff>
      <xdr:row>3</xdr:row>
      <xdr:rowOff>66675</xdr:rowOff>
    </xdr:to>
    <xdr:grpSp>
      <xdr:nvGrpSpPr>
        <xdr:cNvPr id="2" name="Group 1">
          <a:extLst>
            <a:ext uri="{FF2B5EF4-FFF2-40B4-BE49-F238E27FC236}">
              <a16:creationId xmlns:a16="http://schemas.microsoft.com/office/drawing/2014/main" id="{5B29290E-2642-40ED-8D3A-85F5781C6E7F}"/>
            </a:ext>
          </a:extLst>
        </xdr:cNvPr>
        <xdr:cNvGrpSpPr/>
      </xdr:nvGrpSpPr>
      <xdr:grpSpPr>
        <a:xfrm>
          <a:off x="1590675" y="28574"/>
          <a:ext cx="7451725" cy="3067051"/>
          <a:chOff x="1590675" y="28574"/>
          <a:chExt cx="7451725" cy="3067051"/>
        </a:xfrm>
      </xdr:grpSpPr>
      <xdr:sp macro="" textlink="">
        <xdr:nvSpPr>
          <xdr:cNvPr id="6" name="TextBox 5">
            <a:extLst>
              <a:ext uri="{FF2B5EF4-FFF2-40B4-BE49-F238E27FC236}">
                <a16:creationId xmlns:a16="http://schemas.microsoft.com/office/drawing/2014/main" id="{B5606794-6FF6-4162-91C1-12DD324E0060}"/>
              </a:ext>
            </a:extLst>
          </xdr:cNvPr>
          <xdr:cNvSpPr txBox="1"/>
        </xdr:nvSpPr>
        <xdr:spPr>
          <a:xfrm>
            <a:off x="1590675" y="28574"/>
            <a:ext cx="7451725" cy="3067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Do</a:t>
            </a:r>
            <a:r>
              <a:rPr lang="en-US" sz="1600" b="1" baseline="0">
                <a:solidFill>
                  <a:schemeClr val="accent1">
                    <a:lumMod val="75000"/>
                  </a:schemeClr>
                </a:solidFill>
              </a:rPr>
              <a:t> you specify</a:t>
            </a:r>
            <a:r>
              <a:rPr lang="en-US" sz="1600" baseline="0"/>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1" baseline="0"/>
              <a:t>Mix Form B assumes that you enter any binder additives as a percentage of total binder and any mix additives as a percentage of total mix. This form also assumes that binder additives and mix additives are not accounted for in the mix design. This is common when the additive dosing system is not fully integrated into the plant controls. If this is not the case, please send an email to epd@asphaltepd.org to request further guidance. </a:t>
            </a:r>
          </a:p>
          <a:p>
            <a:endParaRPr lang="en-US" sz="1100" b="1"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1"/>
          </a:p>
        </xdr:txBody>
      </xdr:sp>
      <xdr:sp macro="" textlink="">
        <xdr:nvSpPr>
          <xdr:cNvPr id="3" name="TextBox 2">
            <a:extLst>
              <a:ext uri="{FF2B5EF4-FFF2-40B4-BE49-F238E27FC236}">
                <a16:creationId xmlns:a16="http://schemas.microsoft.com/office/drawing/2014/main" id="{45A0263B-E8F7-412F-AD6B-A60BBCD3035E}"/>
              </a:ext>
            </a:extLst>
          </xdr:cNvPr>
          <xdr:cNvSpPr txBox="1"/>
        </xdr:nvSpPr>
        <xdr:spPr>
          <a:xfrm>
            <a:off x="1619250" y="2514599"/>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A2CE1D-4027-472A-A492-EEC224D55E07}" name="Table1" displayName="Table1" ref="A2:A14" totalsRowShown="0" headerRowDxfId="0">
  <autoFilter ref="A2:A14" xr:uid="{D8A2CE1D-4027-472A-A492-EEC224D55E07}"/>
  <tableColumns count="1">
    <tableColumn id="1" xr3:uid="{2435A6D3-99AA-43DB-9FE4-85AE42031B7B}" name="Aggregate Types"/>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BECC0B-DAAD-475C-A981-EFA9B06158D3}" name="Table10" displayName="Table10" ref="S2:S8" totalsRowShown="0">
  <autoFilter ref="S2:S8" xr:uid="{93BECC0B-DAAD-475C-A981-EFA9B06158D3}"/>
  <tableColumns count="1">
    <tableColumn id="1" xr3:uid="{AF25AD6C-131A-4F16-B8C0-A1A7A0D1986A}" name="Warm Mix Technology"/>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F30B9-74EE-4FD5-9582-2E13CD729789}" name="Table2" displayName="Table2" ref="C2:C8" totalsRowShown="0">
  <autoFilter ref="C2:C8" xr:uid="{9FEF30B9-74EE-4FD5-9582-2E13CD729789}"/>
  <tableColumns count="1">
    <tableColumn id="1" xr3:uid="{E7878E19-3847-42CC-A0B3-50925B09A09C}" name="Binder Types"/>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423346-75A9-442B-9F9C-94CD2DCDC1E1}" name="Table3" displayName="Table3" ref="E2:E35" totalsRowShown="0">
  <autoFilter ref="E2:E35" xr:uid="{6A423346-75A9-442B-9F9C-94CD2DCDC1E1}"/>
  <tableColumns count="1">
    <tableColumn id="1" xr3:uid="{15D61936-AD7D-4B13-8D13-7F1A96262659}" name="Binder Additives"/>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04A274-4DB0-4E0D-B5FA-F8E224830B8C}" name="Table4" displayName="Table4" ref="G2:G15" totalsRowShown="0">
  <autoFilter ref="G2:G15" xr:uid="{9D04A274-4DB0-4E0D-B5FA-F8E224830B8C}"/>
  <tableColumns count="1">
    <tableColumn id="1" xr3:uid="{C396A3B2-7554-49B9-A46B-3A7CD44E31A9}" name="Mix Additives"/>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5D328C-256C-4B0A-A144-9564EE8F51AE}" name="Table5" displayName="Table5" ref="I2:I7" totalsRowShown="0">
  <autoFilter ref="I2:I7" xr:uid="{A35D328C-256C-4B0A-A144-9564EE8F51AE}"/>
  <tableColumns count="1">
    <tableColumn id="1" xr3:uid="{A04A39C1-F849-492D-894A-BD3B266E4BE7}" name="Mix Design Method"/>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0FDD87-930C-40B0-AADC-421B2F43A80D}" name="Table6" displayName="Table6" ref="K2:K9" totalsRowShown="0">
  <autoFilter ref="K2:K9" xr:uid="{430FDD87-930C-40B0-AADC-421B2F43A80D}"/>
  <tableColumns count="1">
    <tableColumn id="1" xr3:uid="{3A73F951-A617-40E7-B11A-F1A325352871}" name="Upper PG Grade"/>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6F24B1B-6B23-4674-8F82-7C39E1CABCEB}" name="Table7" displayName="Table7" ref="M2:M8" totalsRowShown="0">
  <autoFilter ref="M2:M8" xr:uid="{F6F24B1B-6B23-4674-8F82-7C39E1CABCEB}"/>
  <tableColumns count="1">
    <tableColumn id="1" xr3:uid="{70763070-3B0F-4E14-9EE6-47258FF515C9}" name="Lower PG Grad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AF965CB-5F5B-4A38-943C-8641CBF0C8BA}" name="Table8" displayName="Table8" ref="O2:O8" totalsRowShown="0">
  <autoFilter ref="O2:O8" xr:uid="{DAF965CB-5F5B-4A38-943C-8641CBF0C8BA}"/>
  <tableColumns count="1">
    <tableColumn id="1" xr3:uid="{AA9B64F1-9C31-471E-813C-8B795E643107}" name="Gradation Type"/>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2A91BA7-A724-413C-BC05-D63BB778A784}" name="Table9" displayName="Table9" ref="Q2:Q5" totalsRowShown="0">
  <autoFilter ref="Q2:Q5" xr:uid="{92A91BA7-A724-413C-BC05-D63BB778A784}"/>
  <tableColumns count="1">
    <tableColumn id="1" xr3:uid="{3AD0355F-AEF2-46FE-8D60-DB17D3F0C57D}" name="Mix Processing Categor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7C77F-57D4-4BA5-8F52-D950B26417E7}">
  <sheetPr>
    <pageSetUpPr fitToPage="1"/>
  </sheetPr>
  <dimension ref="A25:A26"/>
  <sheetViews>
    <sheetView tabSelected="1" workbookViewId="0">
      <selection activeCell="G25" sqref="G25"/>
    </sheetView>
  </sheetViews>
  <sheetFormatPr defaultColWidth="8.875" defaultRowHeight="15.75"/>
  <cols>
    <col min="1" max="1" width="45.125" customWidth="1"/>
    <col min="2" max="2" width="31.5" customWidth="1"/>
  </cols>
  <sheetData>
    <row r="25" spans="1:1" ht="96.75" customHeight="1"/>
    <row r="26" spans="1:1" ht="47.25">
      <c r="A26" s="148" t="s">
        <v>0</v>
      </c>
    </row>
  </sheetData>
  <pageMargins left="0.7" right="0.7" top="0.75" bottom="0.75" header="0.3" footer="0.3"/>
  <pageSetup scale="6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zoomScale="110" zoomScaleNormal="110" zoomScalePageLayoutView="125" workbookViewId="0">
      <selection activeCell="A5" sqref="A5"/>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84.75" customHeight="1">
      <c r="D1" s="2"/>
    </row>
    <row r="2" spans="1:4" ht="16.5" thickBot="1"/>
    <row r="3" spans="1:4" ht="21">
      <c r="A3" s="129" t="s">
        <v>1</v>
      </c>
      <c r="B3" s="130" t="s">
        <v>2</v>
      </c>
      <c r="C3" s="130" t="s">
        <v>3</v>
      </c>
      <c r="D3" s="137" t="s">
        <v>4</v>
      </c>
    </row>
    <row r="4" spans="1:4" ht="31.5">
      <c r="A4" s="7"/>
      <c r="B4" s="8"/>
      <c r="C4" s="8" t="s">
        <v>5</v>
      </c>
      <c r="D4" s="9" t="s">
        <v>6</v>
      </c>
    </row>
    <row r="5" spans="1:4" ht="34.5" customHeight="1">
      <c r="A5" s="7"/>
      <c r="B5" s="8"/>
      <c r="C5" s="8" t="s">
        <v>7</v>
      </c>
      <c r="D5" s="9" t="s">
        <v>8</v>
      </c>
    </row>
    <row r="6" spans="1:4" ht="31.5">
      <c r="A6" s="7"/>
      <c r="B6" s="8"/>
      <c r="C6" s="8" t="s">
        <v>9</v>
      </c>
      <c r="D6" s="9" t="s">
        <v>10</v>
      </c>
    </row>
    <row r="7" spans="1:4">
      <c r="A7" s="18"/>
      <c r="B7" s="10"/>
      <c r="C7" s="10" t="s">
        <v>11</v>
      </c>
      <c r="D7" s="11"/>
    </row>
    <row r="8" spans="1:4">
      <c r="A8" s="18"/>
      <c r="B8" s="10"/>
      <c r="C8" s="10" t="s">
        <v>12</v>
      </c>
      <c r="D8" s="11"/>
    </row>
    <row r="9" spans="1:4">
      <c r="A9" s="18"/>
      <c r="B9" s="10"/>
      <c r="C9" s="10" t="s">
        <v>13</v>
      </c>
      <c r="D9" s="11"/>
    </row>
    <row r="10" spans="1:4">
      <c r="A10" s="18"/>
      <c r="B10" s="10"/>
      <c r="C10" s="10" t="s">
        <v>14</v>
      </c>
      <c r="D10" s="11"/>
    </row>
    <row r="11" spans="1:4">
      <c r="A11" s="18"/>
      <c r="B11" s="10"/>
      <c r="C11" s="10" t="s">
        <v>15</v>
      </c>
      <c r="D11" s="11"/>
    </row>
    <row r="12" spans="1:4">
      <c r="A12" s="117"/>
      <c r="B12" s="118"/>
      <c r="C12" s="118"/>
      <c r="D12" s="119"/>
    </row>
    <row r="13" spans="1:4" ht="110.25">
      <c r="A13" s="18"/>
      <c r="B13" s="10"/>
      <c r="C13" s="12" t="s">
        <v>16</v>
      </c>
      <c r="D13" s="11" t="s">
        <v>17</v>
      </c>
    </row>
    <row r="14" spans="1:4">
      <c r="A14" s="18"/>
      <c r="B14" s="10"/>
      <c r="C14" s="10" t="s">
        <v>18</v>
      </c>
      <c r="D14" s="11"/>
    </row>
    <row r="15" spans="1:4">
      <c r="A15" s="18"/>
      <c r="B15" s="10"/>
      <c r="C15" s="10" t="s">
        <v>19</v>
      </c>
      <c r="D15" s="11" t="s">
        <v>20</v>
      </c>
    </row>
    <row r="16" spans="1:4" ht="31.5">
      <c r="A16" s="18"/>
      <c r="B16" s="10"/>
      <c r="C16" s="10" t="s">
        <v>21</v>
      </c>
      <c r="D16" s="11" t="s">
        <v>22</v>
      </c>
    </row>
    <row r="17" spans="1:4">
      <c r="A17" s="18"/>
      <c r="B17" s="10"/>
      <c r="C17" s="13" t="s">
        <v>23</v>
      </c>
      <c r="D17" s="11" t="s">
        <v>24</v>
      </c>
    </row>
    <row r="18" spans="1:4">
      <c r="A18" s="18"/>
      <c r="B18" s="10"/>
      <c r="C18" s="14" t="s">
        <v>25</v>
      </c>
      <c r="D18" s="11" t="s">
        <v>26</v>
      </c>
    </row>
    <row r="19" spans="1:4">
      <c r="A19" s="18"/>
      <c r="B19" s="10"/>
      <c r="C19" s="128" t="s">
        <v>27</v>
      </c>
      <c r="D19" s="11" t="s">
        <v>28</v>
      </c>
    </row>
    <row r="20" spans="1:4" ht="31.5">
      <c r="A20" s="18"/>
      <c r="B20" s="10" t="s">
        <v>29</v>
      </c>
      <c r="C20" s="128" t="s">
        <v>30</v>
      </c>
      <c r="D20" s="11" t="s">
        <v>31</v>
      </c>
    </row>
    <row r="21" spans="1:4">
      <c r="A21" s="18"/>
      <c r="B21" s="10" t="s">
        <v>29</v>
      </c>
      <c r="C21" s="128" t="s">
        <v>32</v>
      </c>
      <c r="D21" s="11" t="s">
        <v>33</v>
      </c>
    </row>
    <row r="22" spans="1:4" ht="31.5">
      <c r="A22" s="18"/>
      <c r="B22" s="10" t="s">
        <v>29</v>
      </c>
      <c r="C22" s="128" t="s">
        <v>34</v>
      </c>
      <c r="D22" s="11" t="s">
        <v>35</v>
      </c>
    </row>
    <row r="23" spans="1:4">
      <c r="A23" s="18"/>
      <c r="B23" s="10"/>
      <c r="C23" s="13" t="s">
        <v>36</v>
      </c>
      <c r="D23" s="11" t="s">
        <v>37</v>
      </c>
    </row>
    <row r="24" spans="1:4">
      <c r="A24" s="18"/>
      <c r="B24" s="10"/>
      <c r="C24" s="14" t="s">
        <v>25</v>
      </c>
      <c r="D24" s="11"/>
    </row>
    <row r="25" spans="1:4">
      <c r="A25" s="18"/>
      <c r="B25" s="10"/>
      <c r="C25" s="128" t="s">
        <v>27</v>
      </c>
      <c r="D25" s="11"/>
    </row>
    <row r="26" spans="1:4">
      <c r="A26" s="18"/>
      <c r="B26" s="10" t="s">
        <v>29</v>
      </c>
      <c r="C26" s="128" t="s">
        <v>30</v>
      </c>
      <c r="D26" s="11"/>
    </row>
    <row r="27" spans="1:4">
      <c r="A27" s="18"/>
      <c r="B27" s="10" t="s">
        <v>29</v>
      </c>
      <c r="C27" s="128" t="s">
        <v>32</v>
      </c>
      <c r="D27" s="11"/>
    </row>
    <row r="28" spans="1:4" ht="16.5" thickBot="1">
      <c r="A28" s="19"/>
      <c r="B28" s="16" t="s">
        <v>29</v>
      </c>
      <c r="C28" s="60" t="s">
        <v>34</v>
      </c>
      <c r="D28" s="17"/>
    </row>
  </sheetData>
  <pageMargins left="0.7" right="0.7" top="0.75" bottom="0.75" header="0.3" footer="0.3"/>
  <pageSetup scale="78" fitToHeight="7" orientation="landscape" horizontalDpi="1200" verticalDpi="1200" r:id="rId1"/>
  <headerFooter>
    <oddFooter>&amp;COrganizations-&amp;P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950B2-08B0-4D0E-BD1B-6233D95B8465}">
  <sheetPr>
    <pageSetUpPr fitToPage="1"/>
  </sheetPr>
  <dimension ref="A1:D91"/>
  <sheetViews>
    <sheetView zoomScale="110" zoomScaleNormal="110" workbookViewId="0">
      <selection activeCell="C7" sqref="C7"/>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44" customHeight="1">
      <c r="D1" s="2"/>
    </row>
    <row r="2" spans="1:4" ht="16.5" thickBot="1"/>
    <row r="3" spans="1:4" ht="21">
      <c r="A3" s="131" t="s">
        <v>1</v>
      </c>
      <c r="B3" s="61" t="s">
        <v>2</v>
      </c>
      <c r="C3" s="61" t="s">
        <v>38</v>
      </c>
      <c r="D3" s="135" t="s">
        <v>4</v>
      </c>
    </row>
    <row r="4" spans="1:4">
      <c r="A4" s="7"/>
      <c r="B4" s="8"/>
      <c r="C4" s="8" t="s">
        <v>39</v>
      </c>
      <c r="D4" s="9" t="s">
        <v>40</v>
      </c>
    </row>
    <row r="5" spans="1:4">
      <c r="A5" s="35"/>
      <c r="B5" s="8"/>
      <c r="C5" s="24" t="s">
        <v>41</v>
      </c>
      <c r="D5" s="9" t="s">
        <v>42</v>
      </c>
    </row>
    <row r="6" spans="1:4">
      <c r="A6" s="18"/>
      <c r="B6" s="10"/>
      <c r="C6" s="10" t="s">
        <v>11</v>
      </c>
      <c r="D6" s="11"/>
    </row>
    <row r="7" spans="1:4">
      <c r="A7" s="18"/>
      <c r="B7" s="10"/>
      <c r="C7" s="10" t="s">
        <v>12</v>
      </c>
      <c r="D7" s="11"/>
    </row>
    <row r="8" spans="1:4">
      <c r="A8" s="18"/>
      <c r="B8" s="10"/>
      <c r="C8" s="10" t="s">
        <v>13</v>
      </c>
      <c r="D8" s="11"/>
    </row>
    <row r="9" spans="1:4">
      <c r="A9" s="18"/>
      <c r="B9" s="10"/>
      <c r="C9" s="10" t="s">
        <v>14</v>
      </c>
      <c r="D9" s="11"/>
    </row>
    <row r="10" spans="1:4" ht="16.5" thickBot="1">
      <c r="A10" s="18"/>
      <c r="B10" s="10"/>
      <c r="C10" s="10" t="s">
        <v>15</v>
      </c>
      <c r="D10" s="11"/>
    </row>
    <row r="11" spans="1:4">
      <c r="A11" s="31"/>
      <c r="B11" s="22"/>
      <c r="C11" s="20" t="s">
        <v>43</v>
      </c>
      <c r="D11" s="23"/>
    </row>
    <row r="12" spans="1:4">
      <c r="A12" s="32"/>
      <c r="B12" s="8"/>
      <c r="C12" s="24" t="s">
        <v>44</v>
      </c>
      <c r="D12" s="9"/>
    </row>
    <row r="13" spans="1:4" ht="86.25">
      <c r="A13" s="33"/>
      <c r="B13" s="8"/>
      <c r="C13" s="25" t="s">
        <v>45</v>
      </c>
      <c r="D13" s="26" t="s">
        <v>46</v>
      </c>
    </row>
    <row r="14" spans="1:4" ht="63">
      <c r="A14" s="7"/>
      <c r="B14" s="8" t="s">
        <v>47</v>
      </c>
      <c r="C14" s="8" t="s">
        <v>48</v>
      </c>
      <c r="D14" s="9" t="s">
        <v>49</v>
      </c>
    </row>
    <row r="15" spans="1:4" ht="132">
      <c r="A15" s="7"/>
      <c r="B15" s="8" t="s">
        <v>50</v>
      </c>
      <c r="C15" s="8" t="s">
        <v>51</v>
      </c>
      <c r="D15" s="27" t="s">
        <v>52</v>
      </c>
    </row>
    <row r="16" spans="1:4" ht="16.5" customHeight="1">
      <c r="A16" s="117"/>
      <c r="B16" s="118"/>
      <c r="C16" s="118"/>
      <c r="D16" s="119"/>
    </row>
    <row r="17" spans="1:4" ht="94.5">
      <c r="A17" s="32"/>
      <c r="B17" s="8"/>
      <c r="C17" s="28" t="s">
        <v>53</v>
      </c>
      <c r="D17" s="9" t="s">
        <v>54</v>
      </c>
    </row>
    <row r="18" spans="1:4" ht="31.5">
      <c r="A18" s="7"/>
      <c r="B18" s="8" t="s">
        <v>47</v>
      </c>
      <c r="C18" s="147" t="s">
        <v>55</v>
      </c>
      <c r="D18" s="9" t="s">
        <v>56</v>
      </c>
    </row>
    <row r="19" spans="1:4" ht="31.5">
      <c r="A19" s="7"/>
      <c r="B19" s="8" t="s">
        <v>57</v>
      </c>
      <c r="C19" s="34" t="s">
        <v>58</v>
      </c>
      <c r="D19" s="9" t="s">
        <v>59</v>
      </c>
    </row>
    <row r="20" spans="1:4">
      <c r="A20" s="7"/>
      <c r="B20" s="8" t="s">
        <v>57</v>
      </c>
      <c r="C20" s="34" t="s">
        <v>60</v>
      </c>
      <c r="D20" s="9"/>
    </row>
    <row r="21" spans="1:4">
      <c r="A21" s="7"/>
      <c r="B21" s="8" t="s">
        <v>57</v>
      </c>
      <c r="C21" s="34" t="s">
        <v>61</v>
      </c>
      <c r="D21" s="9"/>
    </row>
    <row r="22" spans="1:4">
      <c r="A22" s="7"/>
      <c r="B22" s="8" t="s">
        <v>57</v>
      </c>
      <c r="C22" s="34" t="s">
        <v>62</v>
      </c>
      <c r="D22" s="9"/>
    </row>
    <row r="23" spans="1:4" ht="31.5">
      <c r="A23" s="7"/>
      <c r="B23" s="8" t="s">
        <v>47</v>
      </c>
      <c r="C23" s="147" t="s">
        <v>63</v>
      </c>
      <c r="D23" s="9" t="s">
        <v>64</v>
      </c>
    </row>
    <row r="24" spans="1:4" ht="31.5">
      <c r="A24" s="7"/>
      <c r="B24" s="8" t="s">
        <v>57</v>
      </c>
      <c r="C24" s="34" t="s">
        <v>58</v>
      </c>
      <c r="D24" s="9" t="s">
        <v>65</v>
      </c>
    </row>
    <row r="25" spans="1:4">
      <c r="A25" s="7"/>
      <c r="B25" s="8" t="s">
        <v>57</v>
      </c>
      <c r="C25" s="34" t="s">
        <v>60</v>
      </c>
      <c r="D25" s="9"/>
    </row>
    <row r="26" spans="1:4">
      <c r="A26" s="7"/>
      <c r="B26" s="8" t="s">
        <v>57</v>
      </c>
      <c r="C26" s="34" t="s">
        <v>61</v>
      </c>
      <c r="D26" s="9"/>
    </row>
    <row r="27" spans="1:4">
      <c r="A27" s="7"/>
      <c r="B27" s="8" t="s">
        <v>57</v>
      </c>
      <c r="C27" s="34" t="s">
        <v>62</v>
      </c>
      <c r="D27" s="9"/>
    </row>
    <row r="28" spans="1:4" ht="31.5">
      <c r="A28" s="7"/>
      <c r="B28" s="8" t="s">
        <v>47</v>
      </c>
      <c r="C28" s="147" t="s">
        <v>66</v>
      </c>
      <c r="D28" s="9" t="s">
        <v>67</v>
      </c>
    </row>
    <row r="29" spans="1:4" ht="31.5">
      <c r="A29" s="7"/>
      <c r="B29" s="8" t="s">
        <v>57</v>
      </c>
      <c r="C29" s="34" t="s">
        <v>58</v>
      </c>
      <c r="D29" s="9" t="s">
        <v>65</v>
      </c>
    </row>
    <row r="30" spans="1:4">
      <c r="A30" s="7"/>
      <c r="B30" s="8" t="s">
        <v>57</v>
      </c>
      <c r="C30" s="34" t="s">
        <v>60</v>
      </c>
      <c r="D30" s="9"/>
    </row>
    <row r="31" spans="1:4">
      <c r="A31" s="7"/>
      <c r="B31" s="8" t="s">
        <v>57</v>
      </c>
      <c r="C31" s="34" t="s">
        <v>61</v>
      </c>
      <c r="D31" s="9"/>
    </row>
    <row r="32" spans="1:4">
      <c r="A32" s="7"/>
      <c r="B32" s="8" t="s">
        <v>57</v>
      </c>
      <c r="C32" s="34" t="s">
        <v>62</v>
      </c>
      <c r="D32" s="9"/>
    </row>
    <row r="33" spans="1:4">
      <c r="A33" s="117"/>
      <c r="B33" s="118"/>
      <c r="C33" s="118"/>
      <c r="D33" s="119"/>
    </row>
    <row r="34" spans="1:4">
      <c r="A34" s="7"/>
      <c r="B34" s="8"/>
      <c r="C34" s="28" t="s">
        <v>68</v>
      </c>
      <c r="D34" s="9"/>
    </row>
    <row r="35" spans="1:4" ht="110.25">
      <c r="A35" s="7"/>
      <c r="B35" s="8" t="s">
        <v>69</v>
      </c>
      <c r="C35" s="8" t="s">
        <v>70</v>
      </c>
      <c r="D35" s="9" t="s">
        <v>71</v>
      </c>
    </row>
    <row r="36" spans="1:4">
      <c r="A36" s="117"/>
      <c r="B36" s="118"/>
      <c r="C36" s="118"/>
      <c r="D36" s="119"/>
    </row>
    <row r="37" spans="1:4" ht="78.75">
      <c r="A37" s="32"/>
      <c r="B37" s="8"/>
      <c r="C37" s="28" t="s">
        <v>72</v>
      </c>
      <c r="D37" s="9" t="s">
        <v>73</v>
      </c>
    </row>
    <row r="38" spans="1:4">
      <c r="A38" s="7"/>
      <c r="B38" s="8" t="s">
        <v>50</v>
      </c>
      <c r="C38" s="30" t="s">
        <v>74</v>
      </c>
      <c r="D38" s="9" t="s">
        <v>75</v>
      </c>
    </row>
    <row r="39" spans="1:4">
      <c r="A39" s="7"/>
      <c r="B39" s="8" t="s">
        <v>50</v>
      </c>
      <c r="C39" s="30" t="s">
        <v>76</v>
      </c>
      <c r="D39" s="9" t="s">
        <v>75</v>
      </c>
    </row>
    <row r="40" spans="1:4" ht="31.5">
      <c r="A40" s="7"/>
      <c r="B40" s="8"/>
      <c r="C40" s="36" t="s">
        <v>77</v>
      </c>
      <c r="D40" s="9" t="s">
        <v>78</v>
      </c>
    </row>
    <row r="41" spans="1:4">
      <c r="A41" s="7"/>
      <c r="B41" s="8" t="s">
        <v>50</v>
      </c>
      <c r="C41" s="30" t="s">
        <v>79</v>
      </c>
      <c r="D41" s="9" t="s">
        <v>75</v>
      </c>
    </row>
    <row r="42" spans="1:4">
      <c r="A42" s="7"/>
      <c r="B42" s="8" t="s">
        <v>50</v>
      </c>
      <c r="C42" s="30" t="s">
        <v>80</v>
      </c>
      <c r="D42" s="9" t="s">
        <v>75</v>
      </c>
    </row>
    <row r="43" spans="1:4">
      <c r="A43" s="7"/>
      <c r="B43" s="8" t="s">
        <v>81</v>
      </c>
      <c r="C43" s="30" t="s">
        <v>82</v>
      </c>
      <c r="D43" s="9" t="s">
        <v>83</v>
      </c>
    </row>
    <row r="44" spans="1:4">
      <c r="A44" s="7"/>
      <c r="B44" s="8" t="s">
        <v>81</v>
      </c>
      <c r="C44" s="30" t="s">
        <v>84</v>
      </c>
      <c r="D44" s="9" t="s">
        <v>85</v>
      </c>
    </row>
    <row r="45" spans="1:4">
      <c r="A45" s="7"/>
      <c r="B45" s="8" t="s">
        <v>50</v>
      </c>
      <c r="C45" s="30" t="s">
        <v>86</v>
      </c>
      <c r="D45" s="9" t="s">
        <v>75</v>
      </c>
    </row>
    <row r="46" spans="1:4">
      <c r="A46" s="117"/>
      <c r="B46" s="118"/>
      <c r="C46" s="118"/>
      <c r="D46" s="119"/>
    </row>
    <row r="47" spans="1:4" ht="126">
      <c r="A47" s="32"/>
      <c r="B47" s="8"/>
      <c r="C47" s="28" t="s">
        <v>87</v>
      </c>
      <c r="D47" s="9" t="s">
        <v>88</v>
      </c>
    </row>
    <row r="48" spans="1:4" ht="31.5">
      <c r="A48" s="7"/>
      <c r="B48" s="8" t="s">
        <v>89</v>
      </c>
      <c r="C48" s="29" t="s">
        <v>90</v>
      </c>
      <c r="D48" s="9" t="s">
        <v>91</v>
      </c>
    </row>
    <row r="49" spans="1:4">
      <c r="A49" s="7"/>
      <c r="B49" s="8" t="s">
        <v>50</v>
      </c>
      <c r="C49" s="29" t="s">
        <v>86</v>
      </c>
      <c r="D49" s="9"/>
    </row>
    <row r="50" spans="1:4">
      <c r="A50" s="7"/>
      <c r="B50" s="8" t="s">
        <v>50</v>
      </c>
      <c r="C50" s="30" t="s">
        <v>79</v>
      </c>
      <c r="D50" s="9"/>
    </row>
    <row r="51" spans="1:4">
      <c r="A51" s="7"/>
      <c r="B51" s="8" t="s">
        <v>50</v>
      </c>
      <c r="C51" s="30" t="s">
        <v>74</v>
      </c>
      <c r="D51" s="9"/>
    </row>
    <row r="52" spans="1:4">
      <c r="A52" s="7"/>
      <c r="B52" s="8" t="s">
        <v>50</v>
      </c>
      <c r="C52" s="30" t="s">
        <v>92</v>
      </c>
      <c r="D52" s="9"/>
    </row>
    <row r="53" spans="1:4">
      <c r="A53" s="7"/>
      <c r="B53" s="8" t="s">
        <v>50</v>
      </c>
      <c r="C53" s="29" t="s">
        <v>93</v>
      </c>
      <c r="D53" s="9"/>
    </row>
    <row r="54" spans="1:4">
      <c r="A54" s="7"/>
      <c r="B54" s="8" t="s">
        <v>50</v>
      </c>
      <c r="C54" s="29" t="s">
        <v>76</v>
      </c>
      <c r="D54" s="9"/>
    </row>
    <row r="55" spans="1:4" ht="31.5">
      <c r="A55" s="7"/>
      <c r="B55" s="8"/>
      <c r="C55" s="36" t="s">
        <v>77</v>
      </c>
      <c r="D55" s="9" t="s">
        <v>78</v>
      </c>
    </row>
    <row r="56" spans="1:4">
      <c r="A56" s="7"/>
      <c r="B56" s="8" t="s">
        <v>50</v>
      </c>
      <c r="C56" s="29" t="s">
        <v>94</v>
      </c>
      <c r="D56" s="9"/>
    </row>
    <row r="57" spans="1:4">
      <c r="A57" s="7"/>
      <c r="B57" s="8" t="s">
        <v>50</v>
      </c>
      <c r="C57" s="30" t="s">
        <v>95</v>
      </c>
      <c r="D57" s="9"/>
    </row>
    <row r="58" spans="1:4">
      <c r="A58" s="7"/>
      <c r="B58" s="8" t="s">
        <v>50</v>
      </c>
      <c r="C58" s="30" t="s">
        <v>96</v>
      </c>
      <c r="D58" s="9"/>
    </row>
    <row r="59" spans="1:4">
      <c r="A59" s="7"/>
      <c r="B59" s="8" t="s">
        <v>97</v>
      </c>
      <c r="C59" s="30" t="s">
        <v>98</v>
      </c>
      <c r="D59" s="9"/>
    </row>
    <row r="60" spans="1:4" ht="31.5">
      <c r="A60" s="7"/>
      <c r="B60" s="8" t="s">
        <v>47</v>
      </c>
      <c r="C60" s="29" t="s">
        <v>99</v>
      </c>
      <c r="D60" s="9"/>
    </row>
    <row r="61" spans="1:4" ht="31.5">
      <c r="A61" s="7"/>
      <c r="B61" s="8" t="s">
        <v>47</v>
      </c>
      <c r="C61" s="29" t="s">
        <v>100</v>
      </c>
      <c r="D61" s="9"/>
    </row>
    <row r="62" spans="1:4" ht="31.5">
      <c r="A62" s="7"/>
      <c r="B62" s="8" t="s">
        <v>47</v>
      </c>
      <c r="C62" s="29" t="s">
        <v>101</v>
      </c>
      <c r="D62" s="9"/>
    </row>
    <row r="63" spans="1:4">
      <c r="A63" s="7"/>
      <c r="B63" s="8" t="s">
        <v>97</v>
      </c>
      <c r="C63" s="29" t="s">
        <v>102</v>
      </c>
      <c r="D63" s="9"/>
    </row>
    <row r="64" spans="1:4">
      <c r="A64" s="117"/>
      <c r="B64" s="118"/>
      <c r="C64" s="118"/>
      <c r="D64" s="119"/>
    </row>
    <row r="65" spans="1:4" ht="47.25">
      <c r="A65" s="32"/>
      <c r="B65" s="8"/>
      <c r="C65" s="28" t="s">
        <v>103</v>
      </c>
      <c r="D65" s="9" t="s">
        <v>104</v>
      </c>
    </row>
    <row r="66" spans="1:4" ht="31.5">
      <c r="A66" s="7"/>
      <c r="B66" s="8" t="s">
        <v>89</v>
      </c>
      <c r="C66" s="29" t="s">
        <v>90</v>
      </c>
      <c r="D66" s="9" t="s">
        <v>91</v>
      </c>
    </row>
    <row r="67" spans="1:4">
      <c r="A67" s="7"/>
      <c r="B67" s="8" t="s">
        <v>50</v>
      </c>
      <c r="C67" s="29" t="s">
        <v>86</v>
      </c>
      <c r="D67" s="9"/>
    </row>
    <row r="68" spans="1:4">
      <c r="A68" s="7"/>
      <c r="B68" s="8" t="s">
        <v>50</v>
      </c>
      <c r="C68" s="30" t="s">
        <v>79</v>
      </c>
      <c r="D68" s="9"/>
    </row>
    <row r="69" spans="1:4">
      <c r="A69" s="7"/>
      <c r="B69" s="8" t="s">
        <v>50</v>
      </c>
      <c r="C69" s="30" t="s">
        <v>74</v>
      </c>
      <c r="D69" s="9"/>
    </row>
    <row r="70" spans="1:4">
      <c r="A70" s="7"/>
      <c r="B70" s="8" t="s">
        <v>50</v>
      </c>
      <c r="C70" s="30" t="s">
        <v>92</v>
      </c>
      <c r="D70" s="9"/>
    </row>
    <row r="71" spans="1:4">
      <c r="A71" s="7"/>
      <c r="B71" s="8" t="s">
        <v>50</v>
      </c>
      <c r="C71" s="29" t="s">
        <v>93</v>
      </c>
      <c r="D71" s="9"/>
    </row>
    <row r="72" spans="1:4">
      <c r="A72" s="7"/>
      <c r="B72" s="8" t="s">
        <v>50</v>
      </c>
      <c r="C72" s="29" t="s">
        <v>76</v>
      </c>
      <c r="D72" s="9"/>
    </row>
    <row r="73" spans="1:4" ht="31.5">
      <c r="A73" s="7"/>
      <c r="B73" s="8"/>
      <c r="C73" s="36" t="s">
        <v>77</v>
      </c>
      <c r="D73" s="9" t="s">
        <v>78</v>
      </c>
    </row>
    <row r="74" spans="1:4">
      <c r="A74" s="7"/>
      <c r="B74" s="8" t="s">
        <v>50</v>
      </c>
      <c r="C74" s="29" t="s">
        <v>105</v>
      </c>
      <c r="D74" s="9"/>
    </row>
    <row r="75" spans="1:4">
      <c r="A75" s="7"/>
      <c r="B75" s="8" t="s">
        <v>50</v>
      </c>
      <c r="C75" s="30" t="s">
        <v>95</v>
      </c>
      <c r="D75" s="9"/>
    </row>
    <row r="76" spans="1:4">
      <c r="A76" s="7"/>
      <c r="B76" s="8" t="s">
        <v>50</v>
      </c>
      <c r="C76" s="30" t="s">
        <v>96</v>
      </c>
      <c r="D76" s="9"/>
    </row>
    <row r="77" spans="1:4">
      <c r="A77" s="7"/>
      <c r="B77" s="8" t="s">
        <v>97</v>
      </c>
      <c r="C77" s="30" t="s">
        <v>98</v>
      </c>
      <c r="D77" s="9"/>
    </row>
    <row r="78" spans="1:4" ht="31.5">
      <c r="A78" s="7"/>
      <c r="B78" s="8" t="s">
        <v>47</v>
      </c>
      <c r="C78" s="29" t="s">
        <v>99</v>
      </c>
      <c r="D78" s="9"/>
    </row>
    <row r="79" spans="1:4" ht="31.5">
      <c r="A79" s="7"/>
      <c r="B79" s="8" t="s">
        <v>47</v>
      </c>
      <c r="C79" s="29" t="s">
        <v>100</v>
      </c>
      <c r="D79" s="9"/>
    </row>
    <row r="80" spans="1:4" ht="31.5">
      <c r="A80" s="7"/>
      <c r="B80" s="8" t="s">
        <v>47</v>
      </c>
      <c r="C80" s="29" t="s">
        <v>101</v>
      </c>
      <c r="D80" s="9"/>
    </row>
    <row r="81" spans="1:4">
      <c r="A81" s="7"/>
      <c r="B81" s="8" t="s">
        <v>97</v>
      </c>
      <c r="C81" s="29" t="s">
        <v>102</v>
      </c>
      <c r="D81" s="9"/>
    </row>
    <row r="82" spans="1:4">
      <c r="A82" s="117"/>
      <c r="B82" s="118"/>
      <c r="C82" s="118"/>
      <c r="D82" s="119"/>
    </row>
    <row r="83" spans="1:4" ht="78.75">
      <c r="A83" s="32"/>
      <c r="B83" s="8"/>
      <c r="C83" s="28" t="s">
        <v>106</v>
      </c>
      <c r="D83" s="9" t="s">
        <v>107</v>
      </c>
    </row>
    <row r="84" spans="1:4">
      <c r="A84" s="7"/>
      <c r="B84" s="8" t="s">
        <v>50</v>
      </c>
      <c r="C84" s="30" t="s">
        <v>74</v>
      </c>
      <c r="D84" s="9" t="s">
        <v>108</v>
      </c>
    </row>
    <row r="85" spans="1:4">
      <c r="A85" s="7"/>
      <c r="B85" s="8" t="s">
        <v>50</v>
      </c>
      <c r="C85" s="30" t="s">
        <v>76</v>
      </c>
      <c r="D85" s="9" t="s">
        <v>108</v>
      </c>
    </row>
    <row r="86" spans="1:4">
      <c r="A86" s="7"/>
      <c r="B86" s="8"/>
      <c r="C86" s="36" t="s">
        <v>77</v>
      </c>
      <c r="D86" s="9" t="s">
        <v>108</v>
      </c>
    </row>
    <row r="87" spans="1:4">
      <c r="A87" s="7"/>
      <c r="B87" s="8" t="s">
        <v>50</v>
      </c>
      <c r="C87" s="30" t="s">
        <v>79</v>
      </c>
      <c r="D87" s="9" t="s">
        <v>108</v>
      </c>
    </row>
    <row r="88" spans="1:4">
      <c r="A88" s="7"/>
      <c r="B88" s="8" t="s">
        <v>50</v>
      </c>
      <c r="C88" s="30" t="s">
        <v>80</v>
      </c>
      <c r="D88" s="9" t="s">
        <v>108</v>
      </c>
    </row>
    <row r="89" spans="1:4">
      <c r="A89" s="7"/>
      <c r="B89" s="8" t="s">
        <v>81</v>
      </c>
      <c r="C89" s="30" t="s">
        <v>82</v>
      </c>
      <c r="D89" s="9" t="s">
        <v>109</v>
      </c>
    </row>
    <row r="90" spans="1:4">
      <c r="A90" s="7"/>
      <c r="B90" s="8" t="s">
        <v>81</v>
      </c>
      <c r="C90" s="30" t="s">
        <v>84</v>
      </c>
      <c r="D90" s="9" t="s">
        <v>110</v>
      </c>
    </row>
    <row r="91" spans="1:4" ht="16.5" thickBot="1">
      <c r="A91" s="19"/>
      <c r="B91" s="16" t="s">
        <v>50</v>
      </c>
      <c r="C91" s="15" t="s">
        <v>86</v>
      </c>
      <c r="D91" s="17" t="s">
        <v>108</v>
      </c>
    </row>
  </sheetData>
  <pageMargins left="0.7" right="0.7" top="0.75" bottom="0.75" header="0.3" footer="0.3"/>
  <pageSetup scale="78" fitToHeight="6" orientation="landscape" horizontalDpi="1200" verticalDpi="1200" r:id="rId1"/>
  <headerFooter>
    <oddFooter>&amp;CPlants-&amp;P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F09C6-74BE-4B4D-A32C-F4A1DCEBDEDB}">
  <sheetPr>
    <pageSetUpPr fitToPage="1"/>
  </sheetPr>
  <dimension ref="A1:D90"/>
  <sheetViews>
    <sheetView zoomScale="110" zoomScaleNormal="110" workbookViewId="0">
      <selection activeCell="E5" sqref="E5"/>
    </sheetView>
  </sheetViews>
  <sheetFormatPr defaultColWidth="11" defaultRowHeight="15.75"/>
  <cols>
    <col min="1" max="1" width="25.125" style="6" customWidth="1"/>
    <col min="2" max="2" width="10" style="111" customWidth="1"/>
    <col min="3" max="3" width="37.125" style="1" customWidth="1"/>
    <col min="4" max="4" width="79.375" style="1" customWidth="1"/>
  </cols>
  <sheetData>
    <row r="1" spans="1:4" ht="175.5" customHeight="1">
      <c r="D1" s="2"/>
    </row>
    <row r="2" spans="1:4" ht="17.25" customHeight="1" thickBot="1"/>
    <row r="3" spans="1:4" ht="21">
      <c r="A3" s="136" t="s">
        <v>1</v>
      </c>
      <c r="B3" s="61" t="s">
        <v>2</v>
      </c>
      <c r="C3" s="61" t="s">
        <v>111</v>
      </c>
      <c r="D3" s="135" t="s">
        <v>4</v>
      </c>
    </row>
    <row r="4" spans="1:4" ht="12.75" customHeight="1">
      <c r="A4" s="149"/>
      <c r="B4" s="150"/>
      <c r="C4" s="150"/>
      <c r="D4" s="151"/>
    </row>
    <row r="5" spans="1:4" ht="21">
      <c r="A5" s="132"/>
      <c r="B5" s="133"/>
      <c r="C5" s="134" t="s">
        <v>112</v>
      </c>
      <c r="D5" s="39" t="s">
        <v>113</v>
      </c>
    </row>
    <row r="6" spans="1:4">
      <c r="A6" s="38"/>
      <c r="B6" s="112"/>
      <c r="C6" s="40" t="s">
        <v>114</v>
      </c>
      <c r="D6" s="39" t="s">
        <v>115</v>
      </c>
    </row>
    <row r="7" spans="1:4">
      <c r="A7" s="7"/>
      <c r="B7" s="112"/>
      <c r="C7" s="41" t="s">
        <v>116</v>
      </c>
      <c r="D7" s="39"/>
    </row>
    <row r="8" spans="1:4">
      <c r="A8" s="7"/>
      <c r="B8" s="112"/>
      <c r="C8" s="41" t="s">
        <v>117</v>
      </c>
      <c r="D8" s="39"/>
    </row>
    <row r="9" spans="1:4">
      <c r="A9" s="7"/>
      <c r="B9" s="112"/>
      <c r="C9" s="41" t="s">
        <v>118</v>
      </c>
      <c r="D9" s="39"/>
    </row>
    <row r="10" spans="1:4">
      <c r="A10" s="7"/>
      <c r="B10" s="112"/>
      <c r="C10" s="41" t="s">
        <v>119</v>
      </c>
      <c r="D10" s="39"/>
    </row>
    <row r="11" spans="1:4">
      <c r="A11" s="7"/>
      <c r="B11" s="112"/>
      <c r="C11" s="41" t="s">
        <v>120</v>
      </c>
      <c r="D11" s="39"/>
    </row>
    <row r="12" spans="1:4">
      <c r="A12" s="7"/>
      <c r="B12" s="112"/>
      <c r="C12" s="41" t="s">
        <v>11</v>
      </c>
      <c r="D12" s="39"/>
    </row>
    <row r="13" spans="1:4">
      <c r="A13" s="7"/>
      <c r="B13" s="112"/>
      <c r="C13" s="41" t="s">
        <v>12</v>
      </c>
      <c r="D13" s="39"/>
    </row>
    <row r="14" spans="1:4">
      <c r="A14" s="7"/>
      <c r="B14" s="112"/>
      <c r="C14" s="41" t="s">
        <v>13</v>
      </c>
      <c r="D14" s="39"/>
    </row>
    <row r="15" spans="1:4">
      <c r="A15" s="7"/>
      <c r="B15" s="112"/>
      <c r="C15" s="41" t="s">
        <v>14</v>
      </c>
      <c r="D15" s="39"/>
    </row>
    <row r="16" spans="1:4">
      <c r="A16" s="7"/>
      <c r="B16" s="112"/>
      <c r="C16" s="41" t="s">
        <v>121</v>
      </c>
      <c r="D16" s="39"/>
    </row>
    <row r="17" spans="1:4">
      <c r="A17" s="50"/>
      <c r="B17" s="113"/>
      <c r="C17" s="49"/>
      <c r="D17" s="44"/>
    </row>
    <row r="18" spans="1:4">
      <c r="A18" s="38"/>
      <c r="B18" s="112"/>
      <c r="C18" s="40" t="s">
        <v>122</v>
      </c>
      <c r="D18" s="39" t="s">
        <v>123</v>
      </c>
    </row>
    <row r="19" spans="1:4">
      <c r="A19" s="7"/>
      <c r="B19" s="112"/>
      <c r="C19" s="41" t="s">
        <v>116</v>
      </c>
      <c r="D19" s="39"/>
    </row>
    <row r="20" spans="1:4">
      <c r="A20" s="7"/>
      <c r="B20" s="112"/>
      <c r="C20" s="41" t="s">
        <v>117</v>
      </c>
      <c r="D20" s="39"/>
    </row>
    <row r="21" spans="1:4">
      <c r="A21" s="7"/>
      <c r="B21" s="112"/>
      <c r="C21" s="41" t="s">
        <v>118</v>
      </c>
      <c r="D21" s="39"/>
    </row>
    <row r="22" spans="1:4">
      <c r="A22" s="7"/>
      <c r="B22" s="112"/>
      <c r="C22" s="41" t="s">
        <v>119</v>
      </c>
      <c r="D22" s="39"/>
    </row>
    <row r="23" spans="1:4">
      <c r="A23" s="7"/>
      <c r="B23" s="112"/>
      <c r="C23" s="41" t="s">
        <v>120</v>
      </c>
      <c r="D23" s="39"/>
    </row>
    <row r="24" spans="1:4">
      <c r="A24" s="7"/>
      <c r="B24" s="112"/>
      <c r="C24" s="41" t="s">
        <v>11</v>
      </c>
      <c r="D24" s="39"/>
    </row>
    <row r="25" spans="1:4">
      <c r="A25" s="7"/>
      <c r="B25" s="112"/>
      <c r="C25" s="41" t="s">
        <v>12</v>
      </c>
      <c r="D25" s="39"/>
    </row>
    <row r="26" spans="1:4">
      <c r="A26" s="7"/>
      <c r="B26" s="112"/>
      <c r="C26" s="41" t="s">
        <v>13</v>
      </c>
      <c r="D26" s="39"/>
    </row>
    <row r="27" spans="1:4">
      <c r="A27" s="7"/>
      <c r="B27" s="112"/>
      <c r="C27" s="41" t="s">
        <v>14</v>
      </c>
      <c r="D27" s="39"/>
    </row>
    <row r="28" spans="1:4">
      <c r="A28" s="18"/>
      <c r="B28" s="113"/>
      <c r="C28" s="49" t="s">
        <v>121</v>
      </c>
      <c r="D28" s="44"/>
    </row>
    <row r="29" spans="1:4">
      <c r="A29" s="52"/>
      <c r="B29" s="59"/>
      <c r="C29" s="51"/>
      <c r="D29" s="9"/>
    </row>
    <row r="30" spans="1:4" ht="16.5" thickBot="1">
      <c r="A30" s="53"/>
      <c r="B30" s="114"/>
      <c r="C30" s="54"/>
      <c r="D30" s="17"/>
    </row>
    <row r="31" spans="1:4" ht="16.5" thickBot="1">
      <c r="A31" s="45"/>
      <c r="B31" s="45"/>
      <c r="C31" s="46"/>
      <c r="D31" s="47"/>
    </row>
    <row r="32" spans="1:4" ht="21">
      <c r="A32" s="110" t="s">
        <v>1</v>
      </c>
      <c r="B32" s="20" t="s">
        <v>2</v>
      </c>
      <c r="C32" s="61" t="s">
        <v>124</v>
      </c>
      <c r="D32" s="21" t="s">
        <v>125</v>
      </c>
    </row>
    <row r="33" spans="1:4">
      <c r="A33" s="32"/>
      <c r="B33" s="59"/>
      <c r="C33" s="24" t="s">
        <v>126</v>
      </c>
      <c r="D33" s="9"/>
    </row>
    <row r="34" spans="1:4" ht="31.5">
      <c r="A34" s="7"/>
      <c r="B34" s="59"/>
      <c r="C34" s="8" t="s">
        <v>127</v>
      </c>
      <c r="D34" s="9" t="s">
        <v>128</v>
      </c>
    </row>
    <row r="35" spans="1:4">
      <c r="A35" s="7"/>
      <c r="B35" s="59"/>
      <c r="C35" s="8" t="s">
        <v>129</v>
      </c>
      <c r="D35" s="9" t="s">
        <v>130</v>
      </c>
    </row>
    <row r="36" spans="1:4">
      <c r="A36" s="42"/>
      <c r="B36" s="59"/>
      <c r="C36" s="8" t="s">
        <v>131</v>
      </c>
      <c r="D36" s="9" t="s">
        <v>132</v>
      </c>
    </row>
    <row r="37" spans="1:4">
      <c r="A37" s="7"/>
      <c r="B37" s="59" t="s">
        <v>133</v>
      </c>
      <c r="C37" s="8" t="s">
        <v>134</v>
      </c>
      <c r="D37" s="9" t="s">
        <v>135</v>
      </c>
    </row>
    <row r="38" spans="1:4">
      <c r="A38" s="7"/>
      <c r="B38" s="59"/>
      <c r="C38" s="8" t="s">
        <v>136</v>
      </c>
      <c r="D38" s="9" t="s">
        <v>137</v>
      </c>
    </row>
    <row r="39" spans="1:4">
      <c r="A39" s="57"/>
      <c r="B39" s="115"/>
      <c r="C39" s="55"/>
      <c r="D39" s="56"/>
    </row>
    <row r="40" spans="1:4">
      <c r="A40" s="32"/>
      <c r="B40" s="59"/>
      <c r="C40" s="24" t="s">
        <v>138</v>
      </c>
      <c r="D40" s="9" t="s">
        <v>139</v>
      </c>
    </row>
    <row r="41" spans="1:4" ht="31.5">
      <c r="A41" s="7"/>
      <c r="B41" s="59"/>
      <c r="C41" s="8" t="s">
        <v>127</v>
      </c>
      <c r="D41" s="9" t="s">
        <v>128</v>
      </c>
    </row>
    <row r="42" spans="1:4">
      <c r="A42" s="7"/>
      <c r="B42" s="59"/>
      <c r="C42" s="8" t="s">
        <v>129</v>
      </c>
      <c r="D42" s="9" t="s">
        <v>130</v>
      </c>
    </row>
    <row r="43" spans="1:4">
      <c r="A43" s="42"/>
      <c r="B43" s="59"/>
      <c r="C43" s="8" t="s">
        <v>131</v>
      </c>
      <c r="D43" s="9" t="s">
        <v>132</v>
      </c>
    </row>
    <row r="44" spans="1:4">
      <c r="A44" s="7"/>
      <c r="B44" s="59" t="s">
        <v>133</v>
      </c>
      <c r="C44" s="8" t="s">
        <v>134</v>
      </c>
      <c r="D44" s="9" t="s">
        <v>135</v>
      </c>
    </row>
    <row r="45" spans="1:4">
      <c r="A45" s="7"/>
      <c r="B45" s="59"/>
      <c r="C45" s="8" t="s">
        <v>136</v>
      </c>
      <c r="D45" s="9" t="s">
        <v>137</v>
      </c>
    </row>
    <row r="46" spans="1:4">
      <c r="A46" s="52"/>
      <c r="B46" s="59"/>
      <c r="C46" s="8"/>
      <c r="D46" s="9"/>
    </row>
    <row r="47" spans="1:4" ht="16.5" thickBot="1">
      <c r="A47" s="53"/>
      <c r="B47" s="114"/>
      <c r="C47" s="16"/>
      <c r="D47" s="17"/>
    </row>
    <row r="48" spans="1:4">
      <c r="A48" s="45"/>
      <c r="B48" s="45"/>
      <c r="C48" s="45"/>
      <c r="D48" s="45"/>
    </row>
    <row r="49" spans="1:4" ht="16.5" thickBot="1">
      <c r="A49" s="45"/>
      <c r="B49" s="45"/>
      <c r="C49" s="45"/>
      <c r="D49" s="45"/>
    </row>
    <row r="50" spans="1:4" ht="21">
      <c r="A50" s="110" t="s">
        <v>1</v>
      </c>
      <c r="B50" s="20" t="s">
        <v>2</v>
      </c>
      <c r="C50" s="61" t="s">
        <v>140</v>
      </c>
      <c r="D50" s="3"/>
    </row>
    <row r="51" spans="1:4">
      <c r="A51" s="32"/>
      <c r="B51" s="59"/>
      <c r="C51" s="24" t="s">
        <v>141</v>
      </c>
      <c r="D51" s="9" t="s">
        <v>142</v>
      </c>
    </row>
    <row r="52" spans="1:4" ht="31.5">
      <c r="A52" s="7"/>
      <c r="B52" s="59"/>
      <c r="C52" s="8" t="s">
        <v>127</v>
      </c>
      <c r="D52" s="9" t="s">
        <v>128</v>
      </c>
    </row>
    <row r="53" spans="1:4">
      <c r="A53" s="7"/>
      <c r="B53" s="59"/>
      <c r="C53" s="8" t="s">
        <v>143</v>
      </c>
      <c r="D53" s="9" t="s">
        <v>144</v>
      </c>
    </row>
    <row r="54" spans="1:4">
      <c r="A54" s="42"/>
      <c r="B54" s="59"/>
      <c r="C54" s="8" t="s">
        <v>145</v>
      </c>
      <c r="D54" s="9" t="s">
        <v>146</v>
      </c>
    </row>
    <row r="55" spans="1:4">
      <c r="A55" s="7"/>
      <c r="B55" s="59"/>
      <c r="C55" s="8" t="s">
        <v>136</v>
      </c>
      <c r="D55" s="9" t="s">
        <v>147</v>
      </c>
    </row>
    <row r="56" spans="1:4" ht="94.5">
      <c r="A56" s="42"/>
      <c r="B56" s="59"/>
      <c r="C56" s="8" t="s">
        <v>148</v>
      </c>
      <c r="D56" s="9" t="s">
        <v>149</v>
      </c>
    </row>
    <row r="57" spans="1:4" ht="31.5">
      <c r="A57" s="7"/>
      <c r="B57" s="59"/>
      <c r="C57" s="34" t="s">
        <v>150</v>
      </c>
      <c r="D57" s="9" t="s">
        <v>151</v>
      </c>
    </row>
    <row r="58" spans="1:4">
      <c r="A58" s="52"/>
      <c r="B58" s="59"/>
      <c r="C58" s="34"/>
      <c r="D58" s="9"/>
    </row>
    <row r="59" spans="1:4">
      <c r="A59" s="52"/>
      <c r="B59" s="59"/>
      <c r="C59" s="34"/>
      <c r="D59" s="9"/>
    </row>
    <row r="60" spans="1:4" ht="16.5" thickBot="1">
      <c r="A60" s="53"/>
      <c r="B60" s="114"/>
      <c r="C60" s="60"/>
      <c r="D60" s="17"/>
    </row>
    <row r="61" spans="1:4" ht="16.5" thickBot="1">
      <c r="A61" s="45"/>
      <c r="B61" s="45"/>
      <c r="C61" s="47"/>
      <c r="D61" s="47"/>
    </row>
    <row r="62" spans="1:4" ht="47.25">
      <c r="A62" s="110" t="s">
        <v>1</v>
      </c>
      <c r="B62" s="20" t="s">
        <v>2</v>
      </c>
      <c r="C62" s="61" t="s">
        <v>152</v>
      </c>
      <c r="D62" s="21" t="s">
        <v>153</v>
      </c>
    </row>
    <row r="63" spans="1:4">
      <c r="A63" s="38"/>
      <c r="B63" s="112"/>
      <c r="C63" s="40" t="s">
        <v>154</v>
      </c>
      <c r="D63" s="39"/>
    </row>
    <row r="64" spans="1:4" ht="31.5">
      <c r="A64" s="7"/>
      <c r="B64" s="59"/>
      <c r="C64" s="8" t="s">
        <v>127</v>
      </c>
      <c r="D64" s="9" t="s">
        <v>128</v>
      </c>
    </row>
    <row r="65" spans="1:4">
      <c r="A65" s="7"/>
      <c r="B65" s="59"/>
      <c r="C65" s="8" t="s">
        <v>155</v>
      </c>
      <c r="D65" s="9" t="s">
        <v>144</v>
      </c>
    </row>
    <row r="66" spans="1:4" ht="31.5">
      <c r="A66" s="42"/>
      <c r="B66" s="59"/>
      <c r="C66" s="8" t="s">
        <v>156</v>
      </c>
      <c r="D66" s="9" t="s">
        <v>157</v>
      </c>
    </row>
    <row r="67" spans="1:4" ht="31.5">
      <c r="A67" s="7"/>
      <c r="B67" s="59"/>
      <c r="C67" s="8" t="s">
        <v>136</v>
      </c>
      <c r="D67" s="9" t="s">
        <v>158</v>
      </c>
    </row>
    <row r="68" spans="1:4">
      <c r="A68" s="7"/>
      <c r="B68" s="59"/>
      <c r="C68" s="8"/>
      <c r="D68" s="9"/>
    </row>
    <row r="69" spans="1:4">
      <c r="A69" s="38"/>
      <c r="B69" s="112"/>
      <c r="C69" s="40" t="s">
        <v>159</v>
      </c>
      <c r="D69" s="39"/>
    </row>
    <row r="70" spans="1:4" ht="31.5">
      <c r="A70" s="7"/>
      <c r="B70" s="59"/>
      <c r="C70" s="8" t="s">
        <v>127</v>
      </c>
      <c r="D70" s="9" t="s">
        <v>128</v>
      </c>
    </row>
    <row r="71" spans="1:4">
      <c r="A71" s="7"/>
      <c r="B71" s="59"/>
      <c r="C71" s="8" t="s">
        <v>155</v>
      </c>
      <c r="D71" s="9" t="s">
        <v>144</v>
      </c>
    </row>
    <row r="72" spans="1:4" ht="31.5">
      <c r="A72" s="42"/>
      <c r="B72" s="59"/>
      <c r="C72" s="8" t="s">
        <v>160</v>
      </c>
      <c r="D72" s="9" t="s">
        <v>157</v>
      </c>
    </row>
    <row r="73" spans="1:4" ht="31.5">
      <c r="A73" s="7"/>
      <c r="B73" s="59"/>
      <c r="C73" s="8" t="s">
        <v>136</v>
      </c>
      <c r="D73" s="9" t="s">
        <v>158</v>
      </c>
    </row>
    <row r="74" spans="1:4">
      <c r="A74" s="52"/>
      <c r="B74" s="59"/>
      <c r="C74" s="8"/>
      <c r="D74" s="9"/>
    </row>
    <row r="75" spans="1:4" ht="16.5" thickBot="1">
      <c r="A75" s="53"/>
      <c r="B75" s="114"/>
      <c r="C75" s="16"/>
      <c r="D75" s="17"/>
    </row>
    <row r="76" spans="1:4" ht="16.5" thickBot="1">
      <c r="A76" s="45"/>
      <c r="B76" s="45"/>
      <c r="C76" s="47"/>
      <c r="D76" s="47"/>
    </row>
    <row r="77" spans="1:4" ht="21">
      <c r="A77" s="110" t="s">
        <v>1</v>
      </c>
      <c r="B77" s="20" t="s">
        <v>2</v>
      </c>
      <c r="C77" s="61" t="s">
        <v>161</v>
      </c>
      <c r="D77" s="21" t="s">
        <v>162</v>
      </c>
    </row>
    <row r="78" spans="1:4">
      <c r="A78" s="38"/>
      <c r="B78" s="112"/>
      <c r="C78" s="40" t="s">
        <v>163</v>
      </c>
      <c r="D78" s="39"/>
    </row>
    <row r="79" spans="1:4" ht="31.5">
      <c r="A79" s="7"/>
      <c r="B79" s="59"/>
      <c r="C79" s="8" t="s">
        <v>127</v>
      </c>
      <c r="D79" s="9" t="s">
        <v>128</v>
      </c>
    </row>
    <row r="80" spans="1:4" ht="47.25">
      <c r="A80" s="7"/>
      <c r="B80" s="59"/>
      <c r="C80" s="8" t="s">
        <v>164</v>
      </c>
      <c r="D80" s="9" t="s">
        <v>165</v>
      </c>
    </row>
    <row r="81" spans="1:4" ht="31.5">
      <c r="A81" s="42"/>
      <c r="B81" s="59"/>
      <c r="C81" s="8" t="s">
        <v>166</v>
      </c>
      <c r="D81" s="9" t="s">
        <v>167</v>
      </c>
    </row>
    <row r="82" spans="1:4" ht="31.5">
      <c r="A82" s="7"/>
      <c r="B82" s="59"/>
      <c r="C82" s="8" t="s">
        <v>136</v>
      </c>
      <c r="D82" s="9" t="s">
        <v>168</v>
      </c>
    </row>
    <row r="83" spans="1:4">
      <c r="A83" s="52"/>
      <c r="B83" s="59"/>
      <c r="C83" s="8"/>
      <c r="D83" s="9"/>
    </row>
    <row r="84" spans="1:4">
      <c r="A84" s="38"/>
      <c r="B84" s="112"/>
      <c r="C84" s="40" t="s">
        <v>169</v>
      </c>
      <c r="D84" s="39"/>
    </row>
    <row r="85" spans="1:4" ht="31.5">
      <c r="A85" s="7"/>
      <c r="B85" s="59"/>
      <c r="C85" s="8" t="s">
        <v>127</v>
      </c>
      <c r="D85" s="9" t="s">
        <v>128</v>
      </c>
    </row>
    <row r="86" spans="1:4" ht="47.25">
      <c r="A86" s="7"/>
      <c r="B86" s="59"/>
      <c r="C86" s="8" t="s">
        <v>164</v>
      </c>
      <c r="D86" s="9" t="s">
        <v>165</v>
      </c>
    </row>
    <row r="87" spans="1:4" ht="31.5">
      <c r="A87" s="42"/>
      <c r="B87" s="59"/>
      <c r="C87" s="8" t="s">
        <v>166</v>
      </c>
      <c r="D87" s="9" t="s">
        <v>167</v>
      </c>
    </row>
    <row r="88" spans="1:4" ht="31.5">
      <c r="A88" s="7"/>
      <c r="B88" s="59"/>
      <c r="C88" s="8" t="s">
        <v>136</v>
      </c>
      <c r="D88" s="9" t="s">
        <v>168</v>
      </c>
    </row>
    <row r="89" spans="1:4">
      <c r="A89" s="58"/>
      <c r="B89" s="116"/>
      <c r="C89" s="10"/>
      <c r="D89" s="11"/>
    </row>
    <row r="90" spans="1:4" ht="16.5" thickBot="1">
      <c r="A90" s="53"/>
      <c r="B90" s="114"/>
      <c r="C90" s="16"/>
      <c r="D90" s="17"/>
    </row>
  </sheetData>
  <mergeCells count="1">
    <mergeCell ref="A4:D4"/>
  </mergeCells>
  <dataValidations count="3">
    <dataValidation allowBlank="1" showInputMessage="1" showErrorMessage="1" error="Select from the drop-down list. " sqref="B36 B43" xr:uid="{B22379CD-BF78-4987-AA63-69CBF0EE5E36}"/>
    <dataValidation allowBlank="1" showInputMessage="1" showErrorMessage="1" error="Select from the drop-down menu. " sqref="B54" xr:uid="{7498DC89-5141-4D65-A10A-B1BF66A59384}"/>
    <dataValidation allowBlank="1" showInputMessage="1" showErrorMessage="1" error="Select an additive type from the drop-down menu. " sqref="B56 B66 B72" xr:uid="{F192D108-C5CC-46F6-9FDC-45939AEF0756}"/>
  </dataValidations>
  <pageMargins left="0.7" right="0.7" top="0.75" bottom="0.75" header="0.3" footer="0.3"/>
  <pageSetup scale="74" fitToHeight="6" orientation="landscape" horizontalDpi="1200" verticalDpi="1200" r:id="rId1"/>
  <headerFooter>
    <oddFooter>&amp;CIngredients - &amp;P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Select from the drop-down list. " xr:uid="{ABBDF0AA-9E64-42D6-A6F4-24B6253C1F3B}">
          <x14:formula1>
            <xm:f>'Drop-Downs'!$A$3:$A$14</xm:f>
          </x14:formula1>
          <xm:sqref>A36 A43</xm:sqref>
        </x14:dataValidation>
        <x14:dataValidation type="list" allowBlank="1" showInputMessage="1" showErrorMessage="1" error="Select from the drop-down menu. " xr:uid="{9E7646E3-FC76-496E-A750-000D2AA1B1F6}">
          <x14:formula1>
            <xm:f>'Drop-Downs'!$C$3:$C$8</xm:f>
          </x14:formula1>
          <xm:sqref>A54</xm:sqref>
        </x14:dataValidation>
        <x14:dataValidation type="list" allowBlank="1" showInputMessage="1" showErrorMessage="1" error="Select an additive type from the drop-down menu. " xr:uid="{926B46EF-F984-4C2A-9AFF-00D2839BF6EF}">
          <x14:formula1>
            <xm:f>'Drop-Downs'!$E$3:$E$35</xm:f>
          </x14:formula1>
          <xm:sqref>A66 A56 A72</xm:sqref>
        </x14:dataValidation>
        <x14:dataValidation type="list" allowBlank="1" showInputMessage="1" showErrorMessage="1" error="Select a mix additive from the drop-down menu. " xr:uid="{C37860C8-E6E3-42B0-83EA-830035BF9FEF}">
          <x14:formula1>
            <xm:f>'Drop-Downs'!$G$3:$G$15</xm:f>
          </x14:formula1>
          <xm:sqref>A81:B81 A87:B87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7B49-EEE9-4632-9BED-99B8EE242057}">
  <sheetPr>
    <pageSetUpPr fitToPage="1"/>
  </sheetPr>
  <dimension ref="A1:D125"/>
  <sheetViews>
    <sheetView zoomScaleNormal="100" workbookViewId="0">
      <selection activeCell="G4" sqref="G4"/>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79.25" customHeight="1">
      <c r="D1" s="2"/>
    </row>
    <row r="2" spans="1:4" ht="16.5" thickBot="1">
      <c r="D2" s="143"/>
    </row>
    <row r="3" spans="1:4" ht="33.75">
      <c r="A3" s="138" t="s">
        <v>1</v>
      </c>
      <c r="B3" s="139" t="s">
        <v>2</v>
      </c>
      <c r="C3" s="4" t="s">
        <v>170</v>
      </c>
      <c r="D3" s="145" t="s">
        <v>4</v>
      </c>
    </row>
    <row r="4" spans="1:4" ht="47.25">
      <c r="A4" s="65"/>
      <c r="B4" s="8"/>
      <c r="C4" s="28" t="s">
        <v>171</v>
      </c>
      <c r="D4" s="140" t="s">
        <v>172</v>
      </c>
    </row>
    <row r="5" spans="1:4">
      <c r="A5" s="62"/>
      <c r="B5" s="8"/>
      <c r="C5" s="8" t="s">
        <v>173</v>
      </c>
      <c r="D5" s="63" t="s">
        <v>174</v>
      </c>
    </row>
    <row r="6" spans="1:4" ht="31.5">
      <c r="A6" s="62"/>
      <c r="B6" s="8"/>
      <c r="C6" s="8" t="s">
        <v>9</v>
      </c>
      <c r="D6" s="63" t="s">
        <v>175</v>
      </c>
    </row>
    <row r="7" spans="1:4">
      <c r="A7" s="62"/>
      <c r="B7" s="8"/>
      <c r="C7" s="8" t="s">
        <v>176</v>
      </c>
      <c r="D7" s="63" t="s">
        <v>177</v>
      </c>
    </row>
    <row r="8" spans="1:4">
      <c r="A8" s="65"/>
      <c r="B8" s="8"/>
      <c r="C8" s="24" t="s">
        <v>178</v>
      </c>
      <c r="D8" s="63"/>
    </row>
    <row r="9" spans="1:4" ht="31.5">
      <c r="A9" s="62"/>
      <c r="B9" s="8"/>
      <c r="C9" s="8" t="s">
        <v>179</v>
      </c>
      <c r="D9" s="63" t="s">
        <v>180</v>
      </c>
    </row>
    <row r="10" spans="1:4">
      <c r="A10" s="62"/>
      <c r="B10" s="8"/>
      <c r="C10" s="8" t="s">
        <v>181</v>
      </c>
      <c r="D10" s="63" t="s">
        <v>182</v>
      </c>
    </row>
    <row r="11" spans="1:4">
      <c r="A11" s="64"/>
      <c r="B11" s="8"/>
      <c r="C11" s="8" t="s">
        <v>183</v>
      </c>
      <c r="D11" s="63" t="s">
        <v>184</v>
      </c>
    </row>
    <row r="12" spans="1:4">
      <c r="A12" s="62"/>
      <c r="B12" s="8"/>
      <c r="C12" s="8" t="s">
        <v>185</v>
      </c>
      <c r="D12" s="63" t="s">
        <v>186</v>
      </c>
    </row>
    <row r="13" spans="1:4">
      <c r="A13" s="64"/>
      <c r="B13" s="8"/>
      <c r="C13" s="8" t="s">
        <v>187</v>
      </c>
      <c r="D13" s="63" t="s">
        <v>188</v>
      </c>
    </row>
    <row r="14" spans="1:4">
      <c r="A14" s="64"/>
      <c r="B14" s="8"/>
      <c r="C14" s="8" t="s">
        <v>189</v>
      </c>
      <c r="D14" s="63" t="s">
        <v>190</v>
      </c>
    </row>
    <row r="15" spans="1:4">
      <c r="A15" s="64"/>
      <c r="B15" s="8"/>
      <c r="C15" s="8" t="s">
        <v>191</v>
      </c>
      <c r="D15" s="63" t="s">
        <v>192</v>
      </c>
    </row>
    <row r="16" spans="1:4">
      <c r="A16" s="65"/>
      <c r="B16" s="8"/>
      <c r="C16" s="24" t="s">
        <v>193</v>
      </c>
      <c r="D16" s="63"/>
    </row>
    <row r="17" spans="1:4" ht="31.5">
      <c r="A17" s="62"/>
      <c r="B17" s="8"/>
      <c r="C17" s="8" t="s">
        <v>194</v>
      </c>
      <c r="D17" s="63" t="s">
        <v>195</v>
      </c>
    </row>
    <row r="18" spans="1:4" ht="31.5">
      <c r="A18" s="62"/>
      <c r="B18" s="8"/>
      <c r="C18" s="8" t="s">
        <v>196</v>
      </c>
      <c r="D18" s="63" t="s">
        <v>195</v>
      </c>
    </row>
    <row r="19" spans="1:4">
      <c r="A19" s="65"/>
      <c r="B19" s="8"/>
      <c r="C19" s="24" t="s">
        <v>197</v>
      </c>
      <c r="D19" s="63"/>
    </row>
    <row r="20" spans="1:4">
      <c r="A20" s="64"/>
      <c r="B20" s="8"/>
      <c r="C20" s="8" t="s">
        <v>198</v>
      </c>
      <c r="D20" s="63" t="s">
        <v>199</v>
      </c>
    </row>
    <row r="21" spans="1:4">
      <c r="A21" s="64"/>
      <c r="B21" s="8"/>
      <c r="C21" s="8" t="s">
        <v>200</v>
      </c>
      <c r="D21" s="63"/>
    </row>
    <row r="22" spans="1:4">
      <c r="A22" s="62"/>
      <c r="B22" s="8" t="s">
        <v>201</v>
      </c>
      <c r="C22" s="8" t="s">
        <v>202</v>
      </c>
      <c r="D22" s="63" t="s">
        <v>203</v>
      </c>
    </row>
    <row r="23" spans="1:4">
      <c r="A23" s="62"/>
      <c r="B23" s="8" t="s">
        <v>201</v>
      </c>
      <c r="C23" s="8" t="s">
        <v>204</v>
      </c>
      <c r="D23" s="63" t="s">
        <v>205</v>
      </c>
    </row>
    <row r="24" spans="1:4">
      <c r="A24" s="65"/>
      <c r="B24" s="8"/>
      <c r="C24" s="43" t="s">
        <v>206</v>
      </c>
      <c r="D24" s="63"/>
    </row>
    <row r="25" spans="1:4">
      <c r="A25" s="62"/>
      <c r="B25" s="8" t="s">
        <v>29</v>
      </c>
      <c r="C25" s="8" t="s">
        <v>207</v>
      </c>
      <c r="D25" s="63" t="s">
        <v>208</v>
      </c>
    </row>
    <row r="26" spans="1:4" ht="63">
      <c r="A26" s="62"/>
      <c r="B26" s="8" t="s">
        <v>57</v>
      </c>
      <c r="C26" s="34" t="s">
        <v>58</v>
      </c>
      <c r="D26" s="63" t="s">
        <v>209</v>
      </c>
    </row>
    <row r="27" spans="1:4">
      <c r="A27" s="62"/>
      <c r="B27" s="8" t="s">
        <v>57</v>
      </c>
      <c r="C27" s="34" t="s">
        <v>60</v>
      </c>
      <c r="D27" s="63"/>
    </row>
    <row r="28" spans="1:4">
      <c r="A28" s="62"/>
      <c r="B28" s="8" t="s">
        <v>57</v>
      </c>
      <c r="C28" s="34" t="s">
        <v>61</v>
      </c>
      <c r="D28" s="63"/>
    </row>
    <row r="29" spans="1:4">
      <c r="A29" s="62"/>
      <c r="B29" s="8" t="s">
        <v>57</v>
      </c>
      <c r="C29" s="34" t="s">
        <v>62</v>
      </c>
      <c r="D29" s="63"/>
    </row>
    <row r="30" spans="1:4">
      <c r="A30" s="70"/>
      <c r="B30" s="8"/>
      <c r="C30" s="43" t="s">
        <v>210</v>
      </c>
      <c r="D30" s="63"/>
    </row>
    <row r="31" spans="1:4">
      <c r="A31" s="62"/>
      <c r="B31" s="8"/>
      <c r="C31" s="8" t="s">
        <v>211</v>
      </c>
      <c r="D31" s="63" t="s">
        <v>212</v>
      </c>
    </row>
    <row r="32" spans="1:4" ht="63">
      <c r="A32" s="62"/>
      <c r="B32" s="8" t="s">
        <v>57</v>
      </c>
      <c r="C32" s="8" t="s">
        <v>58</v>
      </c>
      <c r="D32" s="63" t="s">
        <v>209</v>
      </c>
    </row>
    <row r="33" spans="1:4">
      <c r="A33" s="62"/>
      <c r="B33" s="8" t="s">
        <v>57</v>
      </c>
      <c r="C33" s="8" t="s">
        <v>60</v>
      </c>
      <c r="D33" s="69"/>
    </row>
    <row r="34" spans="1:4">
      <c r="A34" s="62"/>
      <c r="B34" s="8" t="s">
        <v>57</v>
      </c>
      <c r="C34" s="8" t="s">
        <v>61</v>
      </c>
      <c r="D34" s="69"/>
    </row>
    <row r="35" spans="1:4">
      <c r="A35" s="62"/>
      <c r="B35" s="8" t="s">
        <v>57</v>
      </c>
      <c r="C35" s="8" t="s">
        <v>62</v>
      </c>
      <c r="D35" s="69"/>
    </row>
    <row r="36" spans="1:4">
      <c r="A36" s="120"/>
      <c r="B36" s="121"/>
      <c r="C36" s="121"/>
      <c r="D36" s="122"/>
    </row>
    <row r="37" spans="1:4" ht="21">
      <c r="A37" s="68"/>
      <c r="B37" s="8"/>
      <c r="C37" s="71" t="s">
        <v>124</v>
      </c>
      <c r="D37" s="63"/>
    </row>
    <row r="38" spans="1:4">
      <c r="A38" s="65"/>
      <c r="B38" s="8"/>
      <c r="C38" s="24" t="s">
        <v>126</v>
      </c>
      <c r="D38" s="63"/>
    </row>
    <row r="39" spans="1:4" ht="31.5">
      <c r="A39" s="62"/>
      <c r="B39" s="8"/>
      <c r="C39" s="8" t="s">
        <v>213</v>
      </c>
      <c r="D39" s="63" t="s">
        <v>214</v>
      </c>
    </row>
    <row r="40" spans="1:4">
      <c r="A40" s="62"/>
      <c r="B40" s="8" t="s">
        <v>29</v>
      </c>
      <c r="C40" s="34" t="s">
        <v>215</v>
      </c>
      <c r="D40" s="63" t="s">
        <v>216</v>
      </c>
    </row>
    <row r="41" spans="1:4" ht="31.5">
      <c r="A41" s="62"/>
      <c r="B41" s="8" t="s">
        <v>57</v>
      </c>
      <c r="C41" s="34" t="s">
        <v>58</v>
      </c>
      <c r="D41" s="63" t="s">
        <v>217</v>
      </c>
    </row>
    <row r="42" spans="1:4">
      <c r="A42" s="62"/>
      <c r="B42" s="8" t="s">
        <v>57</v>
      </c>
      <c r="C42" s="34" t="s">
        <v>60</v>
      </c>
      <c r="D42" s="63" t="s">
        <v>218</v>
      </c>
    </row>
    <row r="43" spans="1:4">
      <c r="A43" s="62"/>
      <c r="B43" s="8" t="s">
        <v>57</v>
      </c>
      <c r="C43" s="34" t="s">
        <v>61</v>
      </c>
      <c r="D43" s="63" t="s">
        <v>219</v>
      </c>
    </row>
    <row r="44" spans="1:4">
      <c r="A44" s="62"/>
      <c r="B44" s="8" t="s">
        <v>57</v>
      </c>
      <c r="C44" s="34" t="s">
        <v>62</v>
      </c>
      <c r="D44" s="63" t="s">
        <v>220</v>
      </c>
    </row>
    <row r="45" spans="1:4">
      <c r="A45" s="65"/>
      <c r="B45" s="8"/>
      <c r="C45" s="24" t="s">
        <v>138</v>
      </c>
      <c r="D45" s="63" t="s">
        <v>221</v>
      </c>
    </row>
    <row r="46" spans="1:4">
      <c r="A46" s="62"/>
      <c r="B46" s="8"/>
      <c r="C46" s="8" t="s">
        <v>213</v>
      </c>
      <c r="D46" s="63"/>
    </row>
    <row r="47" spans="1:4">
      <c r="A47" s="62"/>
      <c r="B47" s="8" t="s">
        <v>29</v>
      </c>
      <c r="C47" s="34" t="s">
        <v>215</v>
      </c>
      <c r="D47" s="8"/>
    </row>
    <row r="48" spans="1:4">
      <c r="A48" s="62"/>
      <c r="B48" s="8" t="s">
        <v>57</v>
      </c>
      <c r="C48" s="34" t="s">
        <v>58</v>
      </c>
      <c r="D48" s="63"/>
    </row>
    <row r="49" spans="1:4">
      <c r="A49" s="62"/>
      <c r="B49" s="8" t="s">
        <v>57</v>
      </c>
      <c r="C49" s="34" t="s">
        <v>60</v>
      </c>
      <c r="D49" s="63"/>
    </row>
    <row r="50" spans="1:4">
      <c r="A50" s="62"/>
      <c r="B50" s="8" t="s">
        <v>57</v>
      </c>
      <c r="C50" s="34" t="s">
        <v>61</v>
      </c>
      <c r="D50" s="63"/>
    </row>
    <row r="51" spans="1:4">
      <c r="A51" s="62"/>
      <c r="B51" s="8" t="s">
        <v>57</v>
      </c>
      <c r="C51" s="34" t="s">
        <v>62</v>
      </c>
      <c r="D51" s="63"/>
    </row>
    <row r="52" spans="1:4">
      <c r="A52" s="65"/>
      <c r="B52" s="8"/>
      <c r="C52" s="24" t="s">
        <v>222</v>
      </c>
      <c r="D52" s="63"/>
    </row>
    <row r="53" spans="1:4">
      <c r="A53" s="62"/>
      <c r="B53" s="8"/>
      <c r="C53" s="8" t="s">
        <v>213</v>
      </c>
      <c r="D53" s="63"/>
    </row>
    <row r="54" spans="1:4">
      <c r="A54" s="62"/>
      <c r="B54" s="8" t="s">
        <v>29</v>
      </c>
      <c r="C54" s="34" t="s">
        <v>215</v>
      </c>
      <c r="D54" s="63"/>
    </row>
    <row r="55" spans="1:4">
      <c r="A55" s="62"/>
      <c r="B55" s="8" t="s">
        <v>57</v>
      </c>
      <c r="C55" s="34" t="s">
        <v>58</v>
      </c>
      <c r="D55" s="63"/>
    </row>
    <row r="56" spans="1:4">
      <c r="A56" s="62"/>
      <c r="B56" s="8" t="s">
        <v>57</v>
      </c>
      <c r="C56" s="34" t="s">
        <v>60</v>
      </c>
      <c r="D56" s="63"/>
    </row>
    <row r="57" spans="1:4">
      <c r="A57" s="62"/>
      <c r="B57" s="8" t="s">
        <v>57</v>
      </c>
      <c r="C57" s="34" t="s">
        <v>61</v>
      </c>
      <c r="D57" s="63"/>
    </row>
    <row r="58" spans="1:4">
      <c r="A58" s="62"/>
      <c r="B58" s="8" t="s">
        <v>57</v>
      </c>
      <c r="C58" s="34" t="s">
        <v>62</v>
      </c>
      <c r="D58" s="63"/>
    </row>
    <row r="59" spans="1:4">
      <c r="A59" s="65"/>
      <c r="B59" s="8"/>
      <c r="C59" s="24" t="s">
        <v>223</v>
      </c>
      <c r="D59" s="76"/>
    </row>
    <row r="60" spans="1:4">
      <c r="A60" s="62"/>
      <c r="B60" s="8"/>
      <c r="C60" s="8" t="s">
        <v>213</v>
      </c>
      <c r="D60" s="76"/>
    </row>
    <row r="61" spans="1:4">
      <c r="A61" s="62"/>
      <c r="B61" s="8" t="s">
        <v>29</v>
      </c>
      <c r="C61" s="34" t="s">
        <v>215</v>
      </c>
      <c r="D61" s="76"/>
    </row>
    <row r="62" spans="1:4">
      <c r="A62" s="62"/>
      <c r="B62" s="8" t="s">
        <v>57</v>
      </c>
      <c r="C62" s="34" t="s">
        <v>58</v>
      </c>
      <c r="D62" s="76"/>
    </row>
    <row r="63" spans="1:4">
      <c r="A63" s="62"/>
      <c r="B63" s="8" t="s">
        <v>57</v>
      </c>
      <c r="C63" s="34" t="s">
        <v>60</v>
      </c>
      <c r="D63" s="76"/>
    </row>
    <row r="64" spans="1:4">
      <c r="A64" s="62"/>
      <c r="B64" s="8" t="s">
        <v>57</v>
      </c>
      <c r="C64" s="34" t="s">
        <v>61</v>
      </c>
      <c r="D64" s="76"/>
    </row>
    <row r="65" spans="1:4">
      <c r="A65" s="62"/>
      <c r="B65" s="8" t="s">
        <v>57</v>
      </c>
      <c r="C65" s="34" t="s">
        <v>62</v>
      </c>
      <c r="D65" s="76"/>
    </row>
    <row r="66" spans="1:4">
      <c r="A66" s="65"/>
      <c r="B66" s="8"/>
      <c r="C66" s="24" t="s">
        <v>224</v>
      </c>
      <c r="D66" s="76"/>
    </row>
    <row r="67" spans="1:4">
      <c r="A67" s="62"/>
      <c r="B67" s="8"/>
      <c r="C67" s="8" t="s">
        <v>213</v>
      </c>
      <c r="D67" s="76"/>
    </row>
    <row r="68" spans="1:4">
      <c r="A68" s="62"/>
      <c r="B68" s="8" t="s">
        <v>29</v>
      </c>
      <c r="C68" s="34" t="s">
        <v>215</v>
      </c>
      <c r="D68" s="76"/>
    </row>
    <row r="69" spans="1:4">
      <c r="A69" s="62"/>
      <c r="B69" s="8" t="s">
        <v>57</v>
      </c>
      <c r="C69" s="34" t="s">
        <v>58</v>
      </c>
      <c r="D69" s="76"/>
    </row>
    <row r="70" spans="1:4">
      <c r="A70" s="62"/>
      <c r="B70" s="8" t="s">
        <v>57</v>
      </c>
      <c r="C70" s="34" t="s">
        <v>60</v>
      </c>
      <c r="D70" s="76"/>
    </row>
    <row r="71" spans="1:4">
      <c r="A71" s="62"/>
      <c r="B71" s="8" t="s">
        <v>57</v>
      </c>
      <c r="C71" s="34" t="s">
        <v>61</v>
      </c>
      <c r="D71" s="76"/>
    </row>
    <row r="72" spans="1:4">
      <c r="A72" s="62"/>
      <c r="B72" s="8" t="s">
        <v>57</v>
      </c>
      <c r="C72" s="34" t="s">
        <v>62</v>
      </c>
      <c r="D72" s="76"/>
    </row>
    <row r="73" spans="1:4">
      <c r="A73" s="65"/>
      <c r="B73" s="8"/>
      <c r="C73" s="24" t="s">
        <v>225</v>
      </c>
      <c r="D73" s="76"/>
    </row>
    <row r="74" spans="1:4">
      <c r="A74" s="62"/>
      <c r="B74" s="8"/>
      <c r="C74" s="8" t="s">
        <v>213</v>
      </c>
      <c r="D74" s="76"/>
    </row>
    <row r="75" spans="1:4">
      <c r="A75" s="62"/>
      <c r="B75" s="8" t="s">
        <v>29</v>
      </c>
      <c r="C75" s="34" t="s">
        <v>215</v>
      </c>
      <c r="D75" s="76"/>
    </row>
    <row r="76" spans="1:4">
      <c r="A76" s="62"/>
      <c r="B76" s="8" t="s">
        <v>57</v>
      </c>
      <c r="C76" s="34" t="s">
        <v>58</v>
      </c>
      <c r="D76" s="76"/>
    </row>
    <row r="77" spans="1:4">
      <c r="A77" s="62"/>
      <c r="B77" s="8" t="s">
        <v>57</v>
      </c>
      <c r="C77" s="34" t="s">
        <v>60</v>
      </c>
      <c r="D77" s="76"/>
    </row>
    <row r="78" spans="1:4">
      <c r="A78" s="62"/>
      <c r="B78" s="8" t="s">
        <v>57</v>
      </c>
      <c r="C78" s="34" t="s">
        <v>61</v>
      </c>
      <c r="D78" s="76"/>
    </row>
    <row r="79" spans="1:4">
      <c r="A79" s="62"/>
      <c r="B79" s="8" t="s">
        <v>57</v>
      </c>
      <c r="C79" s="34" t="s">
        <v>62</v>
      </c>
      <c r="D79" s="76"/>
    </row>
    <row r="80" spans="1:4">
      <c r="A80" s="120"/>
      <c r="B80" s="121"/>
      <c r="C80" s="121"/>
      <c r="D80" s="122"/>
    </row>
    <row r="81" spans="1:4" ht="47.25">
      <c r="A81" s="68"/>
      <c r="B81" s="8"/>
      <c r="C81" s="71" t="s">
        <v>226</v>
      </c>
      <c r="D81" s="63" t="s">
        <v>227</v>
      </c>
    </row>
    <row r="82" spans="1:4">
      <c r="A82" s="65"/>
      <c r="B82" s="8"/>
      <c r="C82" s="24" t="s">
        <v>141</v>
      </c>
      <c r="D82" s="63"/>
    </row>
    <row r="83" spans="1:4" ht="31.5">
      <c r="A83" s="62"/>
      <c r="B83" s="8"/>
      <c r="C83" s="8" t="s">
        <v>228</v>
      </c>
      <c r="D83" s="63" t="s">
        <v>214</v>
      </c>
    </row>
    <row r="84" spans="1:4">
      <c r="A84" s="62"/>
      <c r="B84" s="8" t="s">
        <v>29</v>
      </c>
      <c r="C84" s="34" t="s">
        <v>215</v>
      </c>
      <c r="D84" s="63" t="s">
        <v>216</v>
      </c>
    </row>
    <row r="85" spans="1:4" ht="63">
      <c r="A85" s="62"/>
      <c r="B85" s="8" t="s">
        <v>57</v>
      </c>
      <c r="C85" s="34" t="s">
        <v>58</v>
      </c>
      <c r="D85" s="63" t="s">
        <v>229</v>
      </c>
    </row>
    <row r="86" spans="1:4">
      <c r="A86" s="62"/>
      <c r="B86" s="8" t="s">
        <v>57</v>
      </c>
      <c r="C86" s="34" t="s">
        <v>60</v>
      </c>
      <c r="D86" s="63" t="s">
        <v>218</v>
      </c>
    </row>
    <row r="87" spans="1:4">
      <c r="A87" s="62"/>
      <c r="B87" s="8" t="s">
        <v>57</v>
      </c>
      <c r="C87" s="34" t="s">
        <v>61</v>
      </c>
      <c r="D87" s="63" t="s">
        <v>219</v>
      </c>
    </row>
    <row r="88" spans="1:4">
      <c r="A88" s="62"/>
      <c r="B88" s="8" t="s">
        <v>57</v>
      </c>
      <c r="C88" s="34" t="s">
        <v>62</v>
      </c>
      <c r="D88" s="63" t="s">
        <v>220</v>
      </c>
    </row>
    <row r="89" spans="1:4">
      <c r="A89" s="65"/>
      <c r="B89" s="8"/>
      <c r="C89" s="8"/>
      <c r="D89" s="63"/>
    </row>
    <row r="90" spans="1:4">
      <c r="A90" s="120"/>
      <c r="B90" s="121"/>
      <c r="C90" s="121"/>
      <c r="D90" s="122"/>
    </row>
    <row r="91" spans="1:4" ht="21">
      <c r="A91" s="68"/>
      <c r="B91" s="8"/>
      <c r="C91" s="71" t="s">
        <v>230</v>
      </c>
      <c r="D91" s="63" t="s">
        <v>231</v>
      </c>
    </row>
    <row r="92" spans="1:4" ht="31.5">
      <c r="A92" s="65"/>
      <c r="B92" s="8"/>
      <c r="C92" s="24" t="s">
        <v>232</v>
      </c>
      <c r="D92" s="72" t="s">
        <v>233</v>
      </c>
    </row>
    <row r="93" spans="1:4" ht="31.5">
      <c r="A93" s="62"/>
      <c r="B93" s="8"/>
      <c r="C93" s="8" t="s">
        <v>234</v>
      </c>
      <c r="D93" s="63" t="s">
        <v>214</v>
      </c>
    </row>
    <row r="94" spans="1:4" ht="78.75">
      <c r="A94" s="62"/>
      <c r="B94" s="8" t="s">
        <v>29</v>
      </c>
      <c r="C94" s="34" t="s">
        <v>215</v>
      </c>
      <c r="D94" s="63" t="s">
        <v>235</v>
      </c>
    </row>
    <row r="95" spans="1:4" ht="37.5" customHeight="1">
      <c r="A95" s="62"/>
      <c r="B95" s="8" t="s">
        <v>57</v>
      </c>
      <c r="C95" s="34" t="s">
        <v>58</v>
      </c>
      <c r="D95" s="63" t="s">
        <v>236</v>
      </c>
    </row>
    <row r="96" spans="1:4">
      <c r="A96" s="62"/>
      <c r="B96" s="8" t="s">
        <v>57</v>
      </c>
      <c r="C96" s="34" t="s">
        <v>60</v>
      </c>
      <c r="D96" s="63" t="s">
        <v>237</v>
      </c>
    </row>
    <row r="97" spans="1:4">
      <c r="A97" s="62"/>
      <c r="B97" s="8" t="s">
        <v>57</v>
      </c>
      <c r="C97" s="34" t="s">
        <v>61</v>
      </c>
      <c r="D97" s="63" t="s">
        <v>238</v>
      </c>
    </row>
    <row r="98" spans="1:4">
      <c r="A98" s="62"/>
      <c r="B98" s="8" t="s">
        <v>57</v>
      </c>
      <c r="C98" s="34" t="s">
        <v>62</v>
      </c>
      <c r="D98" s="63" t="s">
        <v>239</v>
      </c>
    </row>
    <row r="99" spans="1:4">
      <c r="A99" s="65"/>
      <c r="B99" s="8"/>
      <c r="C99" s="8"/>
      <c r="D99" s="63"/>
    </row>
    <row r="100" spans="1:4">
      <c r="A100" s="65"/>
      <c r="B100" s="8"/>
      <c r="C100" s="24" t="s">
        <v>240</v>
      </c>
      <c r="D100" s="63"/>
    </row>
    <row r="101" spans="1:4">
      <c r="A101" s="62"/>
      <c r="B101" s="8"/>
      <c r="C101" s="8" t="s">
        <v>234</v>
      </c>
      <c r="D101" s="63" t="s">
        <v>241</v>
      </c>
    </row>
    <row r="102" spans="1:4">
      <c r="A102" s="62"/>
      <c r="B102" s="8" t="s">
        <v>29</v>
      </c>
      <c r="C102" s="34" t="s">
        <v>215</v>
      </c>
      <c r="D102" s="63"/>
    </row>
    <row r="103" spans="1:4">
      <c r="A103" s="62"/>
      <c r="B103" s="8" t="s">
        <v>57</v>
      </c>
      <c r="C103" s="34" t="s">
        <v>58</v>
      </c>
      <c r="D103" s="63"/>
    </row>
    <row r="104" spans="1:4">
      <c r="A104" s="62"/>
      <c r="B104" s="8" t="s">
        <v>57</v>
      </c>
      <c r="C104" s="34" t="s">
        <v>60</v>
      </c>
      <c r="D104" s="63"/>
    </row>
    <row r="105" spans="1:4">
      <c r="A105" s="62"/>
      <c r="B105" s="8" t="s">
        <v>57</v>
      </c>
      <c r="C105" s="34" t="s">
        <v>61</v>
      </c>
      <c r="D105" s="63"/>
    </row>
    <row r="106" spans="1:4">
      <c r="A106" s="62"/>
      <c r="B106" s="8" t="s">
        <v>57</v>
      </c>
      <c r="C106" s="34" t="s">
        <v>62</v>
      </c>
      <c r="D106" s="63"/>
    </row>
    <row r="107" spans="1:4">
      <c r="A107" s="65"/>
      <c r="B107" s="8"/>
      <c r="C107" s="34"/>
      <c r="D107" s="63"/>
    </row>
    <row r="108" spans="1:4">
      <c r="A108" s="65"/>
      <c r="B108" s="8"/>
      <c r="C108" s="8"/>
      <c r="D108" s="63"/>
    </row>
    <row r="109" spans="1:4" ht="21">
      <c r="A109" s="68"/>
      <c r="B109" s="8"/>
      <c r="C109" s="71" t="s">
        <v>161</v>
      </c>
      <c r="D109" s="63" t="s">
        <v>231</v>
      </c>
    </row>
    <row r="110" spans="1:4">
      <c r="A110" s="65"/>
      <c r="B110" s="8"/>
      <c r="C110" s="24" t="s">
        <v>163</v>
      </c>
      <c r="D110" s="63"/>
    </row>
    <row r="111" spans="1:4" ht="31.5">
      <c r="A111" s="62"/>
      <c r="B111" s="8"/>
      <c r="C111" s="8" t="s">
        <v>242</v>
      </c>
      <c r="D111" s="63" t="s">
        <v>214</v>
      </c>
    </row>
    <row r="112" spans="1:4">
      <c r="A112" s="62"/>
      <c r="B112" s="8" t="s">
        <v>29</v>
      </c>
      <c r="C112" s="34" t="s">
        <v>215</v>
      </c>
      <c r="D112" s="63" t="s">
        <v>243</v>
      </c>
    </row>
    <row r="113" spans="1:4" ht="31.5">
      <c r="A113" s="62"/>
      <c r="B113" s="8" t="s">
        <v>57</v>
      </c>
      <c r="C113" s="34" t="s">
        <v>58</v>
      </c>
      <c r="D113" s="63" t="s">
        <v>244</v>
      </c>
    </row>
    <row r="114" spans="1:4">
      <c r="A114" s="62"/>
      <c r="B114" s="8" t="s">
        <v>57</v>
      </c>
      <c r="C114" s="34" t="s">
        <v>60</v>
      </c>
      <c r="D114" s="63" t="s">
        <v>245</v>
      </c>
    </row>
    <row r="115" spans="1:4">
      <c r="A115" s="62"/>
      <c r="B115" s="8" t="s">
        <v>57</v>
      </c>
      <c r="C115" s="34" t="s">
        <v>61</v>
      </c>
      <c r="D115" s="63" t="s">
        <v>246</v>
      </c>
    </row>
    <row r="116" spans="1:4">
      <c r="A116" s="62"/>
      <c r="B116" s="8" t="s">
        <v>57</v>
      </c>
      <c r="C116" s="34" t="s">
        <v>62</v>
      </c>
      <c r="D116" s="63" t="s">
        <v>247</v>
      </c>
    </row>
    <row r="117" spans="1:4">
      <c r="A117" s="65"/>
      <c r="B117" s="8"/>
      <c r="C117" s="8"/>
      <c r="D117" s="63"/>
    </row>
    <row r="118" spans="1:4">
      <c r="A118" s="65"/>
      <c r="B118" s="8"/>
      <c r="C118" s="24" t="s">
        <v>169</v>
      </c>
      <c r="D118" s="63"/>
    </row>
    <row r="119" spans="1:4">
      <c r="A119" s="62"/>
      <c r="B119" s="8"/>
      <c r="C119" s="8" t="s">
        <v>242</v>
      </c>
      <c r="D119" s="63" t="s">
        <v>248</v>
      </c>
    </row>
    <row r="120" spans="1:4">
      <c r="A120" s="62"/>
      <c r="B120" s="8" t="s">
        <v>29</v>
      </c>
      <c r="C120" s="34" t="s">
        <v>215</v>
      </c>
      <c r="D120" s="63"/>
    </row>
    <row r="121" spans="1:4">
      <c r="A121" s="62"/>
      <c r="B121" s="8" t="s">
        <v>57</v>
      </c>
      <c r="C121" s="34" t="s">
        <v>58</v>
      </c>
      <c r="D121" s="63"/>
    </row>
    <row r="122" spans="1:4">
      <c r="A122" s="62"/>
      <c r="B122" s="8" t="s">
        <v>57</v>
      </c>
      <c r="C122" s="34" t="s">
        <v>60</v>
      </c>
      <c r="D122" s="63"/>
    </row>
    <row r="123" spans="1:4">
      <c r="A123" s="62"/>
      <c r="B123" s="8" t="s">
        <v>57</v>
      </c>
      <c r="C123" s="34" t="s">
        <v>61</v>
      </c>
      <c r="D123" s="63"/>
    </row>
    <row r="124" spans="1:4">
      <c r="A124" s="62"/>
      <c r="B124" s="8" t="s">
        <v>57</v>
      </c>
      <c r="C124" s="34" t="s">
        <v>62</v>
      </c>
      <c r="D124" s="63"/>
    </row>
    <row r="125" spans="1:4" ht="16.5" thickBot="1">
      <c r="A125" s="73"/>
      <c r="B125" s="66"/>
      <c r="C125" s="66"/>
      <c r="D125" s="67"/>
    </row>
  </sheetData>
  <dataValidations count="4">
    <dataValidation allowBlank="1" showInputMessage="1" showErrorMessage="1" error="Sekect the gradation type from the drop-down list. " sqref="A16:B16" xr:uid="{A338ED8F-1B09-4D30-A38D-6CC220CE3BDE}"/>
    <dataValidation allowBlank="1" showInputMessage="1" showErrorMessage="1" error="Select a mix design method from the drop-down list. " sqref="B11" xr:uid="{8E7B4CAD-C4B2-4188-AFDB-1F70A8524D85}"/>
    <dataValidation allowBlank="1" showInputMessage="1" showErrorMessage="1" error="Select the upper PG grade from the drop-down list. " sqref="B13" xr:uid="{0ACE21F9-1B1F-4E46-A2F1-783327928D4A}"/>
    <dataValidation allowBlank="1" showInputMessage="1" showErrorMessage="1" error="Select the lower PG Grade from the drop-down list. " sqref="B14 B15 B20 B21" xr:uid="{E1EFF147-CF6F-4126-AFAB-1354CD110C5A}"/>
  </dataValidations>
  <pageMargins left="0.7" right="0.7" top="0.75" bottom="0.75" header="0.3" footer="0.3"/>
  <pageSetup scale="78" fitToHeight="6" orientation="landscape" horizontalDpi="1200" verticalDpi="1200" r:id="rId1"/>
  <headerFooter>
    <oddFooter>&amp;CMix Form A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a mix design method from the drop-down list. " xr:uid="{841DDE75-A8B3-4BBA-A5DC-C32C5EBBC298}">
          <x14:formula1>
            <xm:f>'Drop-Downs'!$I$3:$I$7</xm:f>
          </x14:formula1>
          <xm:sqref>A11</xm:sqref>
        </x14:dataValidation>
        <x14:dataValidation type="list" allowBlank="1" showInputMessage="1" showErrorMessage="1" error="Select the upper PG grade from the drop-down list. " xr:uid="{1FD14F5B-D4B9-463A-ACAF-7C88A55C5168}">
          <x14:formula1>
            <xm:f>'Drop-Downs'!$K$3:$K$9</xm:f>
          </x14:formula1>
          <xm:sqref>A13</xm:sqref>
        </x14:dataValidation>
        <x14:dataValidation type="list" allowBlank="1" showInputMessage="1" showErrorMessage="1" error="Select the lower PG Grade from the drop-down list. " xr:uid="{98242341-875F-432F-8B01-B260C1FF7934}">
          <x14:formula1>
            <xm:f>'Drop-Downs'!$M$3:$M$8</xm:f>
          </x14:formula1>
          <xm:sqref>A14</xm:sqref>
        </x14:dataValidation>
        <x14:dataValidation type="list" allowBlank="1" showInputMessage="1" showErrorMessage="1" error="Sekect the gradation type from the drop-down list. " xr:uid="{CF2784F8-3BFE-4946-878D-86235B9DD502}">
          <x14:formula1>
            <xm:f>'Drop-Downs'!$O$3:$O$8</xm:f>
          </x14:formula1>
          <xm:sqref>A15</xm:sqref>
        </x14:dataValidation>
        <x14:dataValidation type="list" allowBlank="1" showInputMessage="1" showErrorMessage="1" error="Select a category from the drop-down list. " xr:uid="{8E9F3EEF-DCAA-415B-B3D2-B905C64AE0AD}">
          <x14:formula1>
            <xm:f>'Drop-Downs'!$Q$3:$Q$5</xm:f>
          </x14:formula1>
          <xm:sqref>A20</xm:sqref>
        </x14:dataValidation>
        <x14:dataValidation type="list" allowBlank="1" showInputMessage="1" showErrorMessage="1" error="Select the WMA technology from the drop-down list. " xr:uid="{02405CC6-F4C6-434B-A3E4-B4D33A642A96}">
          <x14:formula1>
            <xm:f>'Drop-Downs'!$S$3:$S$8</xm:f>
          </x14:formula1>
          <xm:sqref>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E3E9-AE97-4C1A-B522-8BBFC068BFF1}">
  <sheetPr>
    <pageSetUpPr fitToPage="1"/>
  </sheetPr>
  <dimension ref="A1:F137"/>
  <sheetViews>
    <sheetView zoomScaleNormal="100" workbookViewId="0">
      <selection activeCell="F121" sqref="F121"/>
    </sheetView>
  </sheetViews>
  <sheetFormatPr defaultColWidth="11" defaultRowHeight="15.75"/>
  <cols>
    <col min="1" max="1" width="11" style="78"/>
    <col min="2" max="2" width="9.625" style="77" customWidth="1"/>
    <col min="3" max="3" width="18" style="6" customWidth="1"/>
    <col min="4" max="4" width="10" style="1" customWidth="1"/>
    <col min="5" max="5" width="37.125" style="1" customWidth="1"/>
    <col min="6" max="6" width="79.375" style="1" customWidth="1"/>
  </cols>
  <sheetData>
    <row r="1" spans="1:6" ht="207" customHeight="1">
      <c r="F1" s="2"/>
    </row>
    <row r="4" spans="1:6" ht="16.5" thickBot="1">
      <c r="A4" s="95"/>
      <c r="B4" s="96"/>
    </row>
    <row r="5" spans="1:6" ht="94.5">
      <c r="A5" s="106" t="s">
        <v>249</v>
      </c>
      <c r="B5" s="125" t="s">
        <v>250</v>
      </c>
      <c r="C5" s="141" t="s">
        <v>1</v>
      </c>
      <c r="D5" s="142" t="s">
        <v>2</v>
      </c>
      <c r="E5" s="5" t="s">
        <v>251</v>
      </c>
      <c r="F5" s="144" t="s">
        <v>4</v>
      </c>
    </row>
    <row r="6" spans="1:6" ht="47.25">
      <c r="A6" s="97"/>
      <c r="B6" s="126"/>
      <c r="C6" s="82"/>
      <c r="D6" s="8"/>
      <c r="E6" s="28" t="s">
        <v>171</v>
      </c>
      <c r="F6" s="146" t="s">
        <v>252</v>
      </c>
    </row>
    <row r="7" spans="1:6">
      <c r="A7" s="97"/>
      <c r="B7" s="126"/>
      <c r="C7" s="84"/>
      <c r="D7" s="8"/>
      <c r="E7" s="8" t="s">
        <v>173</v>
      </c>
      <c r="F7" s="83" t="s">
        <v>174</v>
      </c>
    </row>
    <row r="8" spans="1:6" ht="31.5">
      <c r="A8" s="97"/>
      <c r="B8" s="126"/>
      <c r="C8" s="84"/>
      <c r="D8" s="8"/>
      <c r="E8" s="8" t="s">
        <v>9</v>
      </c>
      <c r="F8" s="83" t="s">
        <v>175</v>
      </c>
    </row>
    <row r="9" spans="1:6">
      <c r="A9" s="97"/>
      <c r="B9" s="126"/>
      <c r="C9" s="84"/>
      <c r="D9" s="8"/>
      <c r="E9" s="8" t="s">
        <v>176</v>
      </c>
      <c r="F9" s="83" t="s">
        <v>177</v>
      </c>
    </row>
    <row r="10" spans="1:6">
      <c r="A10" s="97"/>
      <c r="B10" s="126"/>
      <c r="C10" s="82"/>
      <c r="D10" s="8"/>
      <c r="E10" s="24" t="s">
        <v>178</v>
      </c>
      <c r="F10" s="83"/>
    </row>
    <row r="11" spans="1:6" ht="31.5">
      <c r="A11" s="97"/>
      <c r="B11" s="126"/>
      <c r="C11" s="84"/>
      <c r="D11" s="8"/>
      <c r="E11" s="8" t="s">
        <v>179</v>
      </c>
      <c r="F11" s="83" t="s">
        <v>180</v>
      </c>
    </row>
    <row r="12" spans="1:6">
      <c r="A12" s="97"/>
      <c r="B12" s="126"/>
      <c r="C12" s="84"/>
      <c r="D12" s="8"/>
      <c r="E12" s="8" t="s">
        <v>181</v>
      </c>
      <c r="F12" s="83" t="s">
        <v>182</v>
      </c>
    </row>
    <row r="13" spans="1:6">
      <c r="A13" s="97"/>
      <c r="B13" s="126"/>
      <c r="C13" s="85"/>
      <c r="D13" s="8"/>
      <c r="E13" s="8" t="s">
        <v>183</v>
      </c>
      <c r="F13" s="83" t="s">
        <v>184</v>
      </c>
    </row>
    <row r="14" spans="1:6">
      <c r="A14" s="97"/>
      <c r="B14" s="126"/>
      <c r="C14" s="84"/>
      <c r="D14" s="8"/>
      <c r="E14" s="8" t="s">
        <v>185</v>
      </c>
      <c r="F14" s="83" t="s">
        <v>186</v>
      </c>
    </row>
    <row r="15" spans="1:6">
      <c r="A15" s="97"/>
      <c r="B15" s="126"/>
      <c r="C15" s="85"/>
      <c r="D15" s="8"/>
      <c r="E15" s="8" t="s">
        <v>187</v>
      </c>
      <c r="F15" s="83" t="s">
        <v>188</v>
      </c>
    </row>
    <row r="16" spans="1:6">
      <c r="A16" s="97"/>
      <c r="B16" s="126"/>
      <c r="C16" s="85"/>
      <c r="D16" s="8"/>
      <c r="E16" s="8" t="s">
        <v>189</v>
      </c>
      <c r="F16" s="83" t="s">
        <v>190</v>
      </c>
    </row>
    <row r="17" spans="1:6">
      <c r="A17" s="97"/>
      <c r="B17" s="126"/>
      <c r="C17" s="85"/>
      <c r="D17" s="8"/>
      <c r="E17" s="8" t="s">
        <v>191</v>
      </c>
      <c r="F17" s="83" t="s">
        <v>192</v>
      </c>
    </row>
    <row r="18" spans="1:6">
      <c r="A18" s="97"/>
      <c r="B18" s="126"/>
      <c r="C18" s="82"/>
      <c r="D18" s="8"/>
      <c r="E18" s="24" t="s">
        <v>193</v>
      </c>
      <c r="F18" s="83"/>
    </row>
    <row r="19" spans="1:6" ht="31.5">
      <c r="A19" s="97"/>
      <c r="B19" s="126"/>
      <c r="C19" s="84"/>
      <c r="D19" s="8"/>
      <c r="E19" s="8" t="s">
        <v>194</v>
      </c>
      <c r="F19" s="83" t="s">
        <v>195</v>
      </c>
    </row>
    <row r="20" spans="1:6" ht="31.5">
      <c r="A20" s="97"/>
      <c r="B20" s="126"/>
      <c r="C20" s="84"/>
      <c r="D20" s="8"/>
      <c r="E20" s="8" t="s">
        <v>196</v>
      </c>
      <c r="F20" s="83" t="s">
        <v>195</v>
      </c>
    </row>
    <row r="21" spans="1:6">
      <c r="A21" s="97"/>
      <c r="B21" s="126"/>
      <c r="C21" s="82"/>
      <c r="D21" s="8"/>
      <c r="E21" s="24" t="s">
        <v>197</v>
      </c>
      <c r="F21" s="83"/>
    </row>
    <row r="22" spans="1:6">
      <c r="A22" s="97"/>
      <c r="B22" s="126"/>
      <c r="C22" s="85"/>
      <c r="D22" s="8"/>
      <c r="E22" s="8" t="s">
        <v>198</v>
      </c>
      <c r="F22" s="83" t="s">
        <v>199</v>
      </c>
    </row>
    <row r="23" spans="1:6">
      <c r="A23" s="97"/>
      <c r="B23" s="126"/>
      <c r="C23" s="85"/>
      <c r="D23" s="8"/>
      <c r="E23" s="8" t="s">
        <v>200</v>
      </c>
      <c r="F23" s="83"/>
    </row>
    <row r="24" spans="1:6">
      <c r="A24" s="97"/>
      <c r="B24" s="126"/>
      <c r="C24" s="84"/>
      <c r="D24" s="8" t="s">
        <v>201</v>
      </c>
      <c r="E24" s="8" t="s">
        <v>202</v>
      </c>
      <c r="F24" s="83" t="s">
        <v>203</v>
      </c>
    </row>
    <row r="25" spans="1:6">
      <c r="A25" s="97"/>
      <c r="B25" s="126"/>
      <c r="C25" s="84"/>
      <c r="D25" s="8" t="s">
        <v>201</v>
      </c>
      <c r="E25" s="8" t="s">
        <v>204</v>
      </c>
      <c r="F25" s="83" t="s">
        <v>205</v>
      </c>
    </row>
    <row r="26" spans="1:6">
      <c r="A26" s="97"/>
      <c r="B26" s="126"/>
      <c r="C26" s="82"/>
      <c r="D26" s="8"/>
      <c r="E26" s="43" t="s">
        <v>206</v>
      </c>
      <c r="F26" s="83"/>
    </row>
    <row r="27" spans="1:6">
      <c r="A27" s="98" t="e">
        <f>(B27/100*100/B$134)*100</f>
        <v>#DIV/0!</v>
      </c>
      <c r="B27" s="126">
        <f>(C27/100*C$85/100)*100</f>
        <v>0</v>
      </c>
      <c r="C27" s="84">
        <v>0</v>
      </c>
      <c r="D27" s="8" t="s">
        <v>29</v>
      </c>
      <c r="E27" s="8" t="s">
        <v>253</v>
      </c>
      <c r="F27" s="83" t="s">
        <v>254</v>
      </c>
    </row>
    <row r="28" spans="1:6" ht="63">
      <c r="A28" s="97"/>
      <c r="B28" s="126"/>
      <c r="C28" s="84"/>
      <c r="D28" s="8" t="s">
        <v>57</v>
      </c>
      <c r="E28" s="34" t="s">
        <v>58</v>
      </c>
      <c r="F28" s="83" t="s">
        <v>255</v>
      </c>
    </row>
    <row r="29" spans="1:6">
      <c r="A29" s="97"/>
      <c r="B29" s="126"/>
      <c r="C29" s="84"/>
      <c r="D29" s="8" t="s">
        <v>57</v>
      </c>
      <c r="E29" s="34" t="s">
        <v>60</v>
      </c>
      <c r="F29" s="83"/>
    </row>
    <row r="30" spans="1:6">
      <c r="A30" s="97"/>
      <c r="B30" s="126"/>
      <c r="C30" s="84"/>
      <c r="D30" s="8" t="s">
        <v>57</v>
      </c>
      <c r="E30" s="34" t="s">
        <v>61</v>
      </c>
      <c r="F30" s="83"/>
    </row>
    <row r="31" spans="1:6">
      <c r="A31" s="97"/>
      <c r="B31" s="126"/>
      <c r="C31" s="84"/>
      <c r="D31" s="8" t="s">
        <v>57</v>
      </c>
      <c r="E31" s="34" t="s">
        <v>62</v>
      </c>
      <c r="F31" s="83"/>
    </row>
    <row r="32" spans="1:6">
      <c r="A32" s="97"/>
      <c r="B32" s="126"/>
      <c r="C32" s="86"/>
      <c r="D32" s="8"/>
      <c r="E32" s="43" t="s">
        <v>210</v>
      </c>
      <c r="F32" s="83"/>
    </row>
    <row r="33" spans="1:6" ht="31.5">
      <c r="A33" s="98" t="e">
        <f>(B33/100*100/B$134)*100</f>
        <v>#DIV/0!</v>
      </c>
      <c r="B33" s="126">
        <f>(C33/100*C$85/100)*100</f>
        <v>0</v>
      </c>
      <c r="C33" s="84">
        <v>0</v>
      </c>
      <c r="D33" s="8"/>
      <c r="E33" s="8" t="s">
        <v>253</v>
      </c>
      <c r="F33" s="83" t="s">
        <v>256</v>
      </c>
    </row>
    <row r="34" spans="1:6" ht="63">
      <c r="A34" s="97"/>
      <c r="B34" s="126"/>
      <c r="C34" s="84"/>
      <c r="D34" s="8" t="s">
        <v>57</v>
      </c>
      <c r="E34" s="34" t="s">
        <v>58</v>
      </c>
      <c r="F34" s="83" t="s">
        <v>209</v>
      </c>
    </row>
    <row r="35" spans="1:6">
      <c r="A35" s="97"/>
      <c r="B35" s="126"/>
      <c r="C35" s="84"/>
      <c r="D35" s="8" t="s">
        <v>57</v>
      </c>
      <c r="E35" s="34" t="s">
        <v>60</v>
      </c>
      <c r="F35" s="87"/>
    </row>
    <row r="36" spans="1:6">
      <c r="A36" s="97"/>
      <c r="B36" s="126"/>
      <c r="C36" s="84"/>
      <c r="D36" s="8" t="s">
        <v>57</v>
      </c>
      <c r="E36" s="34" t="s">
        <v>61</v>
      </c>
      <c r="F36" s="87"/>
    </row>
    <row r="37" spans="1:6">
      <c r="A37" s="97"/>
      <c r="B37" s="126"/>
      <c r="C37" s="84"/>
      <c r="D37" s="8" t="s">
        <v>57</v>
      </c>
      <c r="E37" s="34" t="s">
        <v>62</v>
      </c>
      <c r="F37" s="87"/>
    </row>
    <row r="38" spans="1:6">
      <c r="A38" s="97"/>
      <c r="B38" s="126"/>
      <c r="C38" s="123"/>
      <c r="D38" s="121"/>
      <c r="E38" s="121"/>
      <c r="F38" s="124"/>
    </row>
    <row r="39" spans="1:6" ht="21">
      <c r="A39" s="97"/>
      <c r="B39" s="126"/>
      <c r="C39" s="88"/>
      <c r="D39" s="8"/>
      <c r="E39" s="71" t="s">
        <v>124</v>
      </c>
      <c r="F39" s="83"/>
    </row>
    <row r="40" spans="1:6" ht="21">
      <c r="A40" s="97"/>
      <c r="B40" s="126"/>
      <c r="C40" s="88"/>
      <c r="D40" s="8"/>
      <c r="E40" s="71"/>
      <c r="F40" s="83"/>
    </row>
    <row r="41" spans="1:6">
      <c r="A41" s="97"/>
      <c r="B41" s="126"/>
      <c r="C41" s="82"/>
      <c r="D41" s="8"/>
      <c r="E41" s="24" t="s">
        <v>126</v>
      </c>
      <c r="F41" s="83"/>
    </row>
    <row r="42" spans="1:6" ht="31.5">
      <c r="A42" s="97"/>
      <c r="B42" s="126"/>
      <c r="C42" s="84"/>
      <c r="D42" s="8"/>
      <c r="E42" s="8" t="s">
        <v>213</v>
      </c>
      <c r="F42" s="83" t="s">
        <v>214</v>
      </c>
    </row>
    <row r="43" spans="1:6">
      <c r="A43" s="98" t="e">
        <f>(B43/100*100/B$134)*100</f>
        <v>#DIV/0!</v>
      </c>
      <c r="B43" s="126">
        <f>(C43/100*C$85/100)*100</f>
        <v>0</v>
      </c>
      <c r="C43" s="84">
        <v>0</v>
      </c>
      <c r="D43" s="8" t="s">
        <v>29</v>
      </c>
      <c r="E43" s="8" t="s">
        <v>253</v>
      </c>
      <c r="F43" s="83" t="s">
        <v>216</v>
      </c>
    </row>
    <row r="44" spans="1:6" ht="31.5">
      <c r="A44" s="97"/>
      <c r="B44" s="126"/>
      <c r="C44" s="84"/>
      <c r="D44" s="8" t="s">
        <v>57</v>
      </c>
      <c r="E44" s="34" t="s">
        <v>58</v>
      </c>
      <c r="F44" s="83" t="s">
        <v>217</v>
      </c>
    </row>
    <row r="45" spans="1:6">
      <c r="A45" s="97"/>
      <c r="B45" s="126"/>
      <c r="C45" s="84"/>
      <c r="D45" s="8" t="s">
        <v>57</v>
      </c>
      <c r="E45" s="34" t="s">
        <v>60</v>
      </c>
      <c r="F45" s="83" t="s">
        <v>218</v>
      </c>
    </row>
    <row r="46" spans="1:6">
      <c r="A46" s="97"/>
      <c r="B46" s="126"/>
      <c r="C46" s="84"/>
      <c r="D46" s="8" t="s">
        <v>57</v>
      </c>
      <c r="E46" s="34" t="s">
        <v>61</v>
      </c>
      <c r="F46" s="83" t="s">
        <v>219</v>
      </c>
    </row>
    <row r="47" spans="1:6">
      <c r="A47" s="97"/>
      <c r="B47" s="126"/>
      <c r="C47" s="84"/>
      <c r="D47" s="8" t="s">
        <v>57</v>
      </c>
      <c r="E47" s="34" t="s">
        <v>62</v>
      </c>
      <c r="F47" s="83" t="s">
        <v>220</v>
      </c>
    </row>
    <row r="48" spans="1:6">
      <c r="A48" s="97"/>
      <c r="B48" s="126"/>
      <c r="C48" s="82"/>
      <c r="D48" s="8"/>
      <c r="E48" s="24" t="s">
        <v>138</v>
      </c>
      <c r="F48" s="83" t="s">
        <v>221</v>
      </c>
    </row>
    <row r="49" spans="1:6">
      <c r="A49" s="97"/>
      <c r="B49" s="126"/>
      <c r="C49" s="84"/>
      <c r="D49" s="8"/>
      <c r="E49" s="8" t="s">
        <v>213</v>
      </c>
      <c r="F49" s="83"/>
    </row>
    <row r="50" spans="1:6">
      <c r="A50" s="98" t="e">
        <f>(B50/100*100/B$134)*100</f>
        <v>#DIV/0!</v>
      </c>
      <c r="B50" s="126">
        <f>(C50/100*C$85/100)*100</f>
        <v>0</v>
      </c>
      <c r="C50" s="84">
        <v>0</v>
      </c>
      <c r="D50" s="8" t="s">
        <v>29</v>
      </c>
      <c r="E50" s="8" t="s">
        <v>253</v>
      </c>
      <c r="F50" s="83"/>
    </row>
    <row r="51" spans="1:6">
      <c r="A51" s="97"/>
      <c r="B51" s="126"/>
      <c r="C51" s="84"/>
      <c r="D51" s="8" t="s">
        <v>57</v>
      </c>
      <c r="E51" s="34" t="s">
        <v>58</v>
      </c>
      <c r="F51" s="83"/>
    </row>
    <row r="52" spans="1:6">
      <c r="A52" s="97"/>
      <c r="B52" s="126"/>
      <c r="C52" s="84"/>
      <c r="D52" s="8" t="s">
        <v>57</v>
      </c>
      <c r="E52" s="34" t="s">
        <v>60</v>
      </c>
      <c r="F52" s="83"/>
    </row>
    <row r="53" spans="1:6">
      <c r="A53" s="97"/>
      <c r="B53" s="126"/>
      <c r="C53" s="84"/>
      <c r="D53" s="8" t="s">
        <v>57</v>
      </c>
      <c r="E53" s="34" t="s">
        <v>61</v>
      </c>
      <c r="F53" s="83"/>
    </row>
    <row r="54" spans="1:6">
      <c r="A54" s="97"/>
      <c r="B54" s="126"/>
      <c r="C54" s="84"/>
      <c r="D54" s="8" t="s">
        <v>57</v>
      </c>
      <c r="E54" s="34" t="s">
        <v>62</v>
      </c>
      <c r="F54" s="83"/>
    </row>
    <row r="55" spans="1:6">
      <c r="A55" s="97"/>
      <c r="B55" s="126"/>
      <c r="C55" s="82"/>
      <c r="D55" s="8"/>
      <c r="E55" s="24" t="s">
        <v>222</v>
      </c>
      <c r="F55" s="83"/>
    </row>
    <row r="56" spans="1:6">
      <c r="A56" s="97"/>
      <c r="B56" s="126"/>
      <c r="C56" s="84"/>
      <c r="D56" s="8"/>
      <c r="E56" s="8" t="s">
        <v>213</v>
      </c>
      <c r="F56" s="83"/>
    </row>
    <row r="57" spans="1:6">
      <c r="A57" s="98" t="e">
        <f>(B57/100*100/B$134)*100</f>
        <v>#DIV/0!</v>
      </c>
      <c r="B57" s="126">
        <f>(C57/100*C$85/100)*100</f>
        <v>0</v>
      </c>
      <c r="C57" s="84">
        <v>0</v>
      </c>
      <c r="D57" s="8" t="s">
        <v>29</v>
      </c>
      <c r="E57" s="34" t="s">
        <v>215</v>
      </c>
      <c r="F57" s="83"/>
    </row>
    <row r="58" spans="1:6">
      <c r="A58" s="97"/>
      <c r="B58" s="126"/>
      <c r="C58" s="84"/>
      <c r="D58" s="8" t="s">
        <v>57</v>
      </c>
      <c r="E58" s="34" t="s">
        <v>58</v>
      </c>
      <c r="F58" s="83"/>
    </row>
    <row r="59" spans="1:6">
      <c r="A59" s="97"/>
      <c r="B59" s="126"/>
      <c r="C59" s="84"/>
      <c r="D59" s="8" t="s">
        <v>57</v>
      </c>
      <c r="E59" s="34" t="s">
        <v>60</v>
      </c>
      <c r="F59" s="83"/>
    </row>
    <row r="60" spans="1:6">
      <c r="A60" s="97"/>
      <c r="B60" s="126"/>
      <c r="C60" s="84"/>
      <c r="D60" s="8" t="s">
        <v>57</v>
      </c>
      <c r="E60" s="34" t="s">
        <v>61</v>
      </c>
      <c r="F60" s="83"/>
    </row>
    <row r="61" spans="1:6">
      <c r="A61" s="97"/>
      <c r="B61" s="126"/>
      <c r="C61" s="84"/>
      <c r="D61" s="8" t="s">
        <v>57</v>
      </c>
      <c r="E61" s="34" t="s">
        <v>62</v>
      </c>
      <c r="F61" s="83"/>
    </row>
    <row r="62" spans="1:6">
      <c r="A62" s="97"/>
      <c r="B62" s="126"/>
      <c r="C62" s="82"/>
      <c r="D62" s="8"/>
      <c r="E62" s="24" t="s">
        <v>223</v>
      </c>
      <c r="F62" s="89"/>
    </row>
    <row r="63" spans="1:6">
      <c r="A63" s="97"/>
      <c r="B63" s="126"/>
      <c r="C63" s="84"/>
      <c r="D63" s="8"/>
      <c r="E63" s="8" t="s">
        <v>213</v>
      </c>
      <c r="F63" s="89"/>
    </row>
    <row r="64" spans="1:6">
      <c r="A64" s="98" t="e">
        <f>(B64/100*100/B$134)*100</f>
        <v>#DIV/0!</v>
      </c>
      <c r="B64" s="126">
        <f>(C64/100*C$85/100)*100</f>
        <v>0</v>
      </c>
      <c r="C64" s="84">
        <v>0</v>
      </c>
      <c r="D64" s="8" t="s">
        <v>29</v>
      </c>
      <c r="E64" s="8" t="s">
        <v>253</v>
      </c>
      <c r="F64" s="89"/>
    </row>
    <row r="65" spans="1:6">
      <c r="A65" s="97"/>
      <c r="B65" s="126"/>
      <c r="C65" s="84"/>
      <c r="D65" s="8" t="s">
        <v>57</v>
      </c>
      <c r="E65" s="34" t="s">
        <v>58</v>
      </c>
      <c r="F65" s="89"/>
    </row>
    <row r="66" spans="1:6">
      <c r="A66" s="97"/>
      <c r="B66" s="126"/>
      <c r="C66" s="84"/>
      <c r="D66" s="8" t="s">
        <v>57</v>
      </c>
      <c r="E66" s="34" t="s">
        <v>60</v>
      </c>
      <c r="F66" s="89"/>
    </row>
    <row r="67" spans="1:6">
      <c r="A67" s="97"/>
      <c r="B67" s="126"/>
      <c r="C67" s="84"/>
      <c r="D67" s="8" t="s">
        <v>57</v>
      </c>
      <c r="E67" s="34" t="s">
        <v>61</v>
      </c>
      <c r="F67" s="89"/>
    </row>
    <row r="68" spans="1:6">
      <c r="A68" s="97"/>
      <c r="B68" s="126"/>
      <c r="C68" s="84"/>
      <c r="D68" s="8" t="s">
        <v>57</v>
      </c>
      <c r="E68" s="34" t="s">
        <v>62</v>
      </c>
      <c r="F68" s="89"/>
    </row>
    <row r="69" spans="1:6">
      <c r="A69" s="97"/>
      <c r="B69" s="126"/>
      <c r="C69" s="82"/>
      <c r="D69" s="8"/>
      <c r="E69" s="24" t="s">
        <v>224</v>
      </c>
      <c r="F69" s="89"/>
    </row>
    <row r="70" spans="1:6">
      <c r="A70" s="97"/>
      <c r="B70" s="126"/>
      <c r="C70" s="84"/>
      <c r="D70" s="8"/>
      <c r="E70" s="8" t="s">
        <v>213</v>
      </c>
      <c r="F70" s="89"/>
    </row>
    <row r="71" spans="1:6">
      <c r="A71" s="98" t="e">
        <f>(B71/100*100/B$134)*100</f>
        <v>#DIV/0!</v>
      </c>
      <c r="B71" s="126">
        <f>(C71/100*C$85/100)*100</f>
        <v>0</v>
      </c>
      <c r="C71" s="84">
        <v>0</v>
      </c>
      <c r="D71" s="8" t="s">
        <v>29</v>
      </c>
      <c r="E71" s="8" t="s">
        <v>253</v>
      </c>
      <c r="F71" s="89"/>
    </row>
    <row r="72" spans="1:6">
      <c r="A72" s="97"/>
      <c r="B72" s="126"/>
      <c r="C72" s="84"/>
      <c r="D72" s="8" t="s">
        <v>57</v>
      </c>
      <c r="E72" s="34" t="s">
        <v>58</v>
      </c>
      <c r="F72" s="89"/>
    </row>
    <row r="73" spans="1:6">
      <c r="A73" s="97"/>
      <c r="B73" s="126"/>
      <c r="C73" s="84"/>
      <c r="D73" s="8" t="s">
        <v>57</v>
      </c>
      <c r="E73" s="34" t="s">
        <v>60</v>
      </c>
      <c r="F73" s="89"/>
    </row>
    <row r="74" spans="1:6">
      <c r="A74" s="97"/>
      <c r="B74" s="126"/>
      <c r="C74" s="84"/>
      <c r="D74" s="8" t="s">
        <v>57</v>
      </c>
      <c r="E74" s="34" t="s">
        <v>61</v>
      </c>
      <c r="F74" s="89"/>
    </row>
    <row r="75" spans="1:6">
      <c r="A75" s="97"/>
      <c r="B75" s="126"/>
      <c r="C75" s="84"/>
      <c r="D75" s="8" t="s">
        <v>57</v>
      </c>
      <c r="E75" s="34" t="s">
        <v>62</v>
      </c>
      <c r="F75" s="89"/>
    </row>
    <row r="76" spans="1:6">
      <c r="A76" s="97"/>
      <c r="B76" s="126"/>
      <c r="C76" s="82"/>
      <c r="D76" s="8"/>
      <c r="E76" s="24" t="s">
        <v>225</v>
      </c>
      <c r="F76" s="89"/>
    </row>
    <row r="77" spans="1:6">
      <c r="A77" s="97"/>
      <c r="B77" s="126"/>
      <c r="C77" s="84"/>
      <c r="D77" s="8"/>
      <c r="E77" s="8" t="s">
        <v>213</v>
      </c>
      <c r="F77" s="89"/>
    </row>
    <row r="78" spans="1:6">
      <c r="A78" s="98" t="e">
        <f>(B78/100*100/B$134)*100</f>
        <v>#DIV/0!</v>
      </c>
      <c r="B78" s="126">
        <f>(C78/100*C$85/100)*100</f>
        <v>0</v>
      </c>
      <c r="C78" s="84">
        <v>0</v>
      </c>
      <c r="D78" s="8" t="s">
        <v>29</v>
      </c>
      <c r="E78" s="8" t="s">
        <v>253</v>
      </c>
      <c r="F78" s="89"/>
    </row>
    <row r="79" spans="1:6">
      <c r="A79" s="97"/>
      <c r="B79" s="126"/>
      <c r="C79" s="84"/>
      <c r="D79" s="8" t="s">
        <v>57</v>
      </c>
      <c r="E79" s="34" t="s">
        <v>58</v>
      </c>
      <c r="F79" s="89"/>
    </row>
    <row r="80" spans="1:6">
      <c r="A80" s="97"/>
      <c r="B80" s="126"/>
      <c r="C80" s="84"/>
      <c r="D80" s="8" t="s">
        <v>57</v>
      </c>
      <c r="E80" s="34" t="s">
        <v>60</v>
      </c>
      <c r="F80" s="89"/>
    </row>
    <row r="81" spans="1:6">
      <c r="A81" s="97"/>
      <c r="B81" s="126"/>
      <c r="C81" s="84"/>
      <c r="D81" s="8" t="s">
        <v>57</v>
      </c>
      <c r="E81" s="34" t="s">
        <v>61</v>
      </c>
      <c r="F81" s="89"/>
    </row>
    <row r="82" spans="1:6">
      <c r="A82" s="97"/>
      <c r="B82" s="126"/>
      <c r="C82" s="84"/>
      <c r="D82" s="8" t="s">
        <v>57</v>
      </c>
      <c r="E82" s="34" t="s">
        <v>62</v>
      </c>
      <c r="F82" s="89"/>
    </row>
    <row r="83" spans="1:6">
      <c r="A83" s="97"/>
      <c r="B83" s="126"/>
      <c r="C83" s="108"/>
      <c r="D83" s="75"/>
      <c r="E83" s="74"/>
      <c r="F83" s="89"/>
    </row>
    <row r="84" spans="1:6">
      <c r="A84" s="97"/>
      <c r="B84" s="126"/>
      <c r="C84" s="107">
        <f>C27+C33+C43+C50+C57+C64+C71+C78</f>
        <v>0</v>
      </c>
      <c r="E84" s="1" t="s">
        <v>257</v>
      </c>
      <c r="F84" s="1" t="s">
        <v>258</v>
      </c>
    </row>
    <row r="85" spans="1:6">
      <c r="A85" s="97"/>
      <c r="B85" s="126"/>
      <c r="C85" s="107">
        <f>100-C90</f>
        <v>100</v>
      </c>
      <c r="D85" s="75"/>
      <c r="E85" s="109" t="s">
        <v>259</v>
      </c>
      <c r="F85" s="89" t="s">
        <v>260</v>
      </c>
    </row>
    <row r="86" spans="1:6">
      <c r="A86" s="97"/>
      <c r="B86" s="126"/>
      <c r="C86" s="123"/>
      <c r="D86" s="121"/>
      <c r="E86" s="121"/>
      <c r="F86" s="124"/>
    </row>
    <row r="87" spans="1:6" ht="47.25">
      <c r="A87" s="97"/>
      <c r="B87" s="126"/>
      <c r="C87" s="88"/>
      <c r="D87" s="8"/>
      <c r="E87" s="71" t="s">
        <v>226</v>
      </c>
      <c r="F87" s="83" t="s">
        <v>227</v>
      </c>
    </row>
    <row r="88" spans="1:6">
      <c r="A88" s="97"/>
      <c r="B88" s="126"/>
      <c r="C88" s="82"/>
      <c r="D88" s="8"/>
      <c r="E88" s="24" t="s">
        <v>141</v>
      </c>
      <c r="F88" s="83"/>
    </row>
    <row r="89" spans="1:6" ht="31.5">
      <c r="A89" s="97"/>
      <c r="B89" s="126"/>
      <c r="C89" s="84"/>
      <c r="D89" s="8"/>
      <c r="E89" s="8" t="s">
        <v>228</v>
      </c>
      <c r="F89" s="83" t="s">
        <v>214</v>
      </c>
    </row>
    <row r="90" spans="1:6">
      <c r="A90" s="98" t="e">
        <f>(B90/100*100/B$134)*100</f>
        <v>#DIV/0!</v>
      </c>
      <c r="B90" s="126">
        <f>C90</f>
        <v>0</v>
      </c>
      <c r="C90" s="84">
        <v>0</v>
      </c>
      <c r="D90" s="8" t="s">
        <v>29</v>
      </c>
      <c r="E90" s="34" t="s">
        <v>215</v>
      </c>
      <c r="F90" s="83" t="s">
        <v>261</v>
      </c>
    </row>
    <row r="91" spans="1:6" ht="63">
      <c r="A91" s="97"/>
      <c r="B91" s="126"/>
      <c r="C91" s="84"/>
      <c r="D91" s="8" t="s">
        <v>57</v>
      </c>
      <c r="E91" s="34" t="s">
        <v>58</v>
      </c>
      <c r="F91" s="83" t="s">
        <v>229</v>
      </c>
    </row>
    <row r="92" spans="1:6">
      <c r="A92" s="97"/>
      <c r="B92" s="126"/>
      <c r="C92" s="84"/>
      <c r="D92" s="8" t="s">
        <v>57</v>
      </c>
      <c r="E92" s="34" t="s">
        <v>60</v>
      </c>
      <c r="F92" s="83" t="s">
        <v>218</v>
      </c>
    </row>
    <row r="93" spans="1:6">
      <c r="A93" s="97"/>
      <c r="B93" s="126"/>
      <c r="C93" s="84"/>
      <c r="D93" s="8" t="s">
        <v>57</v>
      </c>
      <c r="E93" s="34" t="s">
        <v>61</v>
      </c>
      <c r="F93" s="83" t="s">
        <v>219</v>
      </c>
    </row>
    <row r="94" spans="1:6">
      <c r="A94" s="97"/>
      <c r="B94" s="126"/>
      <c r="C94" s="84"/>
      <c r="D94" s="8" t="s">
        <v>57</v>
      </c>
      <c r="E94" s="34" t="s">
        <v>62</v>
      </c>
      <c r="F94" s="83" t="s">
        <v>220</v>
      </c>
    </row>
    <row r="95" spans="1:6">
      <c r="A95" s="97"/>
      <c r="B95" s="126"/>
      <c r="C95" s="82"/>
      <c r="D95" s="8"/>
      <c r="E95" s="8"/>
      <c r="F95" s="83"/>
    </row>
    <row r="96" spans="1:6" ht="47.25">
      <c r="A96" s="97"/>
      <c r="B96" s="126"/>
      <c r="C96" s="90">
        <v>0</v>
      </c>
      <c r="D96" s="75"/>
      <c r="E96" s="75" t="s">
        <v>262</v>
      </c>
      <c r="F96" s="89" t="s">
        <v>263</v>
      </c>
    </row>
    <row r="97" spans="1:6" ht="63">
      <c r="A97" s="97"/>
      <c r="B97" s="126"/>
      <c r="C97" s="90">
        <v>0</v>
      </c>
      <c r="D97" s="75"/>
      <c r="E97" s="75" t="s">
        <v>264</v>
      </c>
      <c r="F97" s="89" t="s">
        <v>265</v>
      </c>
    </row>
    <row r="98" spans="1:6">
      <c r="A98" s="97"/>
      <c r="B98" s="126"/>
      <c r="C98" s="123"/>
      <c r="D98" s="121"/>
      <c r="E98" s="121"/>
      <c r="F98" s="124"/>
    </row>
    <row r="99" spans="1:6" ht="21">
      <c r="A99" s="97"/>
      <c r="B99" s="126"/>
      <c r="C99" s="88"/>
      <c r="D99" s="8"/>
      <c r="E99" s="71" t="s">
        <v>230</v>
      </c>
      <c r="F99" s="83" t="s">
        <v>231</v>
      </c>
    </row>
    <row r="100" spans="1:6" ht="31.5">
      <c r="A100" s="97"/>
      <c r="B100" s="126"/>
      <c r="C100" s="82"/>
      <c r="D100" s="8"/>
      <c r="E100" s="24" t="s">
        <v>232</v>
      </c>
      <c r="F100" s="91" t="s">
        <v>233</v>
      </c>
    </row>
    <row r="101" spans="1:6" ht="31.5">
      <c r="A101" s="97"/>
      <c r="B101" s="126"/>
      <c r="C101" s="84"/>
      <c r="D101" s="8"/>
      <c r="E101" s="8" t="s">
        <v>234</v>
      </c>
      <c r="F101" s="83" t="s">
        <v>214</v>
      </c>
    </row>
    <row r="102" spans="1:6" ht="78.75">
      <c r="A102" s="98" t="e">
        <f>(B102/100*100/B$134)*100</f>
        <v>#DIV/0!</v>
      </c>
      <c r="B102" s="126">
        <f>C102/100*C$96</f>
        <v>0</v>
      </c>
      <c r="C102" s="84">
        <v>0</v>
      </c>
      <c r="D102" s="8" t="s">
        <v>29</v>
      </c>
      <c r="E102" s="34" t="s">
        <v>266</v>
      </c>
      <c r="F102" s="83" t="s">
        <v>267</v>
      </c>
    </row>
    <row r="103" spans="1:6" ht="47.25">
      <c r="A103" s="97"/>
      <c r="B103" s="126"/>
      <c r="C103" s="84"/>
      <c r="D103" s="8" t="s">
        <v>57</v>
      </c>
      <c r="E103" s="34" t="s">
        <v>58</v>
      </c>
      <c r="F103" s="83" t="s">
        <v>236</v>
      </c>
    </row>
    <row r="104" spans="1:6">
      <c r="A104" s="97"/>
      <c r="B104" s="126"/>
      <c r="C104" s="84"/>
      <c r="D104" s="8" t="s">
        <v>57</v>
      </c>
      <c r="E104" s="34" t="s">
        <v>60</v>
      </c>
      <c r="F104" s="83" t="s">
        <v>237</v>
      </c>
    </row>
    <row r="105" spans="1:6">
      <c r="A105" s="97"/>
      <c r="B105" s="126"/>
      <c r="C105" s="84"/>
      <c r="D105" s="8" t="s">
        <v>57</v>
      </c>
      <c r="E105" s="34" t="s">
        <v>61</v>
      </c>
      <c r="F105" s="83" t="s">
        <v>238</v>
      </c>
    </row>
    <row r="106" spans="1:6">
      <c r="A106" s="97"/>
      <c r="B106" s="126"/>
      <c r="C106" s="84"/>
      <c r="D106" s="8" t="s">
        <v>57</v>
      </c>
      <c r="E106" s="34" t="s">
        <v>62</v>
      </c>
      <c r="F106" s="83" t="s">
        <v>239</v>
      </c>
    </row>
    <row r="107" spans="1:6">
      <c r="A107" s="97"/>
      <c r="B107" s="126"/>
      <c r="C107" s="82"/>
      <c r="D107" s="8"/>
      <c r="E107" s="8"/>
      <c r="F107" s="83"/>
    </row>
    <row r="108" spans="1:6">
      <c r="A108" s="97"/>
      <c r="B108" s="126"/>
      <c r="C108" s="82"/>
      <c r="D108" s="8"/>
      <c r="E108" s="24" t="s">
        <v>240</v>
      </c>
      <c r="F108" s="83"/>
    </row>
    <row r="109" spans="1:6">
      <c r="A109" s="97"/>
      <c r="B109" s="126"/>
      <c r="C109" s="84"/>
      <c r="D109" s="8"/>
      <c r="E109" s="8" t="s">
        <v>234</v>
      </c>
      <c r="F109" s="83" t="s">
        <v>241</v>
      </c>
    </row>
    <row r="110" spans="1:6" ht="47.25">
      <c r="A110" s="98" t="e">
        <f>(B110/100*100/B$134)*100</f>
        <v>#DIV/0!</v>
      </c>
      <c r="B110" s="126">
        <f>C110/100*C$96</f>
        <v>0</v>
      </c>
      <c r="C110" s="84">
        <v>0</v>
      </c>
      <c r="D110" s="8" t="s">
        <v>29</v>
      </c>
      <c r="E110" s="34" t="s">
        <v>266</v>
      </c>
      <c r="F110" s="83" t="s">
        <v>268</v>
      </c>
    </row>
    <row r="111" spans="1:6">
      <c r="A111" s="97"/>
      <c r="B111" s="126"/>
      <c r="C111" s="84"/>
      <c r="D111" s="8" t="s">
        <v>57</v>
      </c>
      <c r="E111" s="34" t="s">
        <v>58</v>
      </c>
      <c r="F111" s="83"/>
    </row>
    <row r="112" spans="1:6">
      <c r="A112" s="97"/>
      <c r="B112" s="126"/>
      <c r="C112" s="84"/>
      <c r="D112" s="8" t="s">
        <v>57</v>
      </c>
      <c r="E112" s="34" t="s">
        <v>60</v>
      </c>
      <c r="F112" s="83"/>
    </row>
    <row r="113" spans="1:6">
      <c r="A113" s="97"/>
      <c r="B113" s="126"/>
      <c r="C113" s="84"/>
      <c r="D113" s="8" t="s">
        <v>57</v>
      </c>
      <c r="E113" s="34" t="s">
        <v>61</v>
      </c>
      <c r="F113" s="83"/>
    </row>
    <row r="114" spans="1:6">
      <c r="A114" s="97"/>
      <c r="B114" s="126"/>
      <c r="C114" s="84"/>
      <c r="D114" s="8" t="s">
        <v>57</v>
      </c>
      <c r="E114" s="34" t="s">
        <v>62</v>
      </c>
      <c r="F114" s="83"/>
    </row>
    <row r="115" spans="1:6">
      <c r="A115" s="97"/>
      <c r="B115" s="126"/>
      <c r="C115" s="82"/>
      <c r="D115" s="8"/>
      <c r="E115" s="34"/>
      <c r="F115" s="83"/>
    </row>
    <row r="116" spans="1:6">
      <c r="A116" s="97"/>
      <c r="B116" s="126"/>
      <c r="C116" s="82"/>
      <c r="D116" s="8"/>
      <c r="E116" s="8"/>
      <c r="F116" s="83"/>
    </row>
    <row r="117" spans="1:6" ht="21">
      <c r="A117" s="97"/>
      <c r="B117" s="126"/>
      <c r="C117" s="88"/>
      <c r="D117" s="8"/>
      <c r="E117" s="71" t="s">
        <v>161</v>
      </c>
      <c r="F117" s="83" t="s">
        <v>231</v>
      </c>
    </row>
    <row r="118" spans="1:6" ht="31.5">
      <c r="A118" s="97"/>
      <c r="B118" s="126"/>
      <c r="C118" s="82"/>
      <c r="D118" s="8"/>
      <c r="E118" s="24" t="s">
        <v>163</v>
      </c>
      <c r="F118" s="83" t="s">
        <v>214</v>
      </c>
    </row>
    <row r="119" spans="1:6" ht="31.5">
      <c r="A119" s="97"/>
      <c r="B119" s="126"/>
      <c r="C119" s="84"/>
      <c r="D119" s="8"/>
      <c r="E119" s="8" t="s">
        <v>242</v>
      </c>
      <c r="F119" s="83" t="s">
        <v>214</v>
      </c>
    </row>
    <row r="120" spans="1:6" ht="78.75">
      <c r="A120" s="98" t="e">
        <f>(B120/100*100/B$134)*100</f>
        <v>#DIV/0!</v>
      </c>
      <c r="B120" s="126">
        <f>C120</f>
        <v>0</v>
      </c>
      <c r="C120" s="84">
        <v>0</v>
      </c>
      <c r="D120" s="8" t="s">
        <v>29</v>
      </c>
      <c r="E120" s="8" t="s">
        <v>269</v>
      </c>
      <c r="F120" s="83" t="s">
        <v>270</v>
      </c>
    </row>
    <row r="121" spans="1:6" ht="31.5">
      <c r="A121" s="97"/>
      <c r="B121" s="126"/>
      <c r="C121" s="84"/>
      <c r="D121" s="8" t="s">
        <v>57</v>
      </c>
      <c r="E121" s="34" t="s">
        <v>58</v>
      </c>
      <c r="F121" s="83" t="s">
        <v>244</v>
      </c>
    </row>
    <row r="122" spans="1:6">
      <c r="A122" s="97"/>
      <c r="B122" s="126"/>
      <c r="C122" s="84"/>
      <c r="D122" s="8" t="s">
        <v>57</v>
      </c>
      <c r="E122" s="34" t="s">
        <v>60</v>
      </c>
      <c r="F122" s="83" t="s">
        <v>245</v>
      </c>
    </row>
    <row r="123" spans="1:6">
      <c r="A123" s="97"/>
      <c r="B123" s="126"/>
      <c r="C123" s="84"/>
      <c r="D123" s="8" t="s">
        <v>57</v>
      </c>
      <c r="E123" s="34" t="s">
        <v>61</v>
      </c>
      <c r="F123" s="83" t="s">
        <v>246</v>
      </c>
    </row>
    <row r="124" spans="1:6">
      <c r="A124" s="97"/>
      <c r="B124" s="126"/>
      <c r="C124" s="84"/>
      <c r="D124" s="8" t="s">
        <v>57</v>
      </c>
      <c r="E124" s="34" t="s">
        <v>62</v>
      </c>
      <c r="F124" s="83" t="s">
        <v>247</v>
      </c>
    </row>
    <row r="125" spans="1:6">
      <c r="A125" s="97"/>
      <c r="B125" s="126"/>
      <c r="C125" s="82"/>
      <c r="D125" s="8"/>
      <c r="E125" s="8"/>
      <c r="F125" s="83"/>
    </row>
    <row r="126" spans="1:6">
      <c r="A126" s="97"/>
      <c r="B126" s="126"/>
      <c r="C126" s="82"/>
      <c r="D126" s="8"/>
      <c r="E126" s="24" t="s">
        <v>169</v>
      </c>
      <c r="F126" s="83"/>
    </row>
    <row r="127" spans="1:6">
      <c r="A127" s="97"/>
      <c r="B127" s="126"/>
      <c r="C127" s="84"/>
      <c r="D127" s="8"/>
      <c r="E127" s="8" t="s">
        <v>242</v>
      </c>
      <c r="F127" s="83" t="s">
        <v>271</v>
      </c>
    </row>
    <row r="128" spans="1:6">
      <c r="A128" s="98" t="e">
        <f>(B128/100*100/B$134)*100</f>
        <v>#DIV/0!</v>
      </c>
      <c r="B128" s="126">
        <f>C128</f>
        <v>0</v>
      </c>
      <c r="C128" s="84">
        <v>0</v>
      </c>
      <c r="D128" s="8" t="s">
        <v>29</v>
      </c>
      <c r="E128" s="8" t="s">
        <v>269</v>
      </c>
      <c r="F128" s="83"/>
    </row>
    <row r="129" spans="1:6">
      <c r="A129" s="97"/>
      <c r="B129" s="126"/>
      <c r="C129" s="84"/>
      <c r="D129" s="8" t="s">
        <v>57</v>
      </c>
      <c r="E129" s="34" t="s">
        <v>58</v>
      </c>
      <c r="F129" s="83"/>
    </row>
    <row r="130" spans="1:6">
      <c r="A130" s="97"/>
      <c r="B130" s="126"/>
      <c r="C130" s="84"/>
      <c r="D130" s="8" t="s">
        <v>57</v>
      </c>
      <c r="E130" s="34" t="s">
        <v>60</v>
      </c>
      <c r="F130" s="83"/>
    </row>
    <row r="131" spans="1:6">
      <c r="A131" s="97"/>
      <c r="B131" s="126"/>
      <c r="C131" s="84"/>
      <c r="D131" s="8" t="s">
        <v>57</v>
      </c>
      <c r="E131" s="34" t="s">
        <v>61</v>
      </c>
      <c r="F131" s="83"/>
    </row>
    <row r="132" spans="1:6">
      <c r="A132" s="97"/>
      <c r="B132" s="126"/>
      <c r="C132" s="84"/>
      <c r="D132" s="8" t="s">
        <v>57</v>
      </c>
      <c r="E132" s="34" t="s">
        <v>62</v>
      </c>
      <c r="F132" s="83"/>
    </row>
    <row r="133" spans="1:6" ht="16.5" thickBot="1">
      <c r="A133" s="99"/>
      <c r="B133" s="127"/>
      <c r="C133" s="92"/>
      <c r="D133" s="93"/>
      <c r="E133" s="93"/>
      <c r="F133" s="94"/>
    </row>
    <row r="134" spans="1:6">
      <c r="A134" s="79"/>
      <c r="B134" s="81">
        <f>SUM(B27:B133)</f>
        <v>0</v>
      </c>
      <c r="C134" s="101" t="s">
        <v>272</v>
      </c>
      <c r="D134" s="103"/>
      <c r="E134" s="102"/>
      <c r="F134" s="104"/>
    </row>
    <row r="135" spans="1:6">
      <c r="A135" s="79"/>
      <c r="B135" s="81">
        <f>SUM(B27:B97)</f>
        <v>0</v>
      </c>
      <c r="C135" s="101" t="s">
        <v>273</v>
      </c>
      <c r="D135" s="100"/>
      <c r="E135" s="100"/>
      <c r="F135" s="100"/>
    </row>
    <row r="136" spans="1:6">
      <c r="A136" s="80" t="e">
        <f>SUM(A27:A133)</f>
        <v>#DIV/0!</v>
      </c>
      <c r="B136" s="105" t="s">
        <v>274</v>
      </c>
      <c r="D136" s="100"/>
      <c r="E136" s="100"/>
      <c r="F136" s="100"/>
    </row>
    <row r="137" spans="1:6">
      <c r="C137" s="48"/>
      <c r="D137" s="100"/>
      <c r="E137" s="100"/>
      <c r="F137" s="100"/>
    </row>
  </sheetData>
  <dataValidations count="2">
    <dataValidation allowBlank="1" showInputMessage="1" showErrorMessage="1" error="Sekect the gradation type from the drop-down list. " sqref="C18:D18" xr:uid="{0D83B02C-100D-4522-B2FF-F2FC73D9C049}"/>
    <dataValidation allowBlank="1" showInputMessage="1" showErrorMessage="1" error="Select the lower PG Grade from the drop-down list. " sqref="D13 D15 D16 D17 D22 D23" xr:uid="{701A9E69-E711-4984-961E-19F7DEE4A9F9}"/>
  </dataValidations>
  <pageMargins left="0.7" right="0.7" top="0.75" bottom="0.75" header="0.3" footer="0.3"/>
  <pageSetup scale="68" fitToHeight="6" orientation="landscape" horizontalDpi="1200" verticalDpi="1200" r:id="rId1"/>
  <headerFooter>
    <oddFooter>&amp;CMix Form B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the WMA technology from the drop-down list. " xr:uid="{0E7B9F8A-2D6C-4F9F-A72D-5A68FD2189C8}">
          <x14:formula1>
            <xm:f>'Drop-Downs'!$S$3:$S$8</xm:f>
          </x14:formula1>
          <xm:sqref>C23</xm:sqref>
        </x14:dataValidation>
        <x14:dataValidation type="list" allowBlank="1" showInputMessage="1" showErrorMessage="1" error="Select a category from the drop-down list. " xr:uid="{14C19B44-569F-49AC-9F4E-1F5FC57733FB}">
          <x14:formula1>
            <xm:f>'Drop-Downs'!$Q$3:$Q$5</xm:f>
          </x14:formula1>
          <xm:sqref>C22</xm:sqref>
        </x14:dataValidation>
        <x14:dataValidation type="list" allowBlank="1" showInputMessage="1" showErrorMessage="1" error="Sekect the gradation type from the drop-down list. " xr:uid="{33487667-90CE-4EC9-818A-F2B4B2D30B32}">
          <x14:formula1>
            <xm:f>'Drop-Downs'!$O$3:$O$8</xm:f>
          </x14:formula1>
          <xm:sqref>C17</xm:sqref>
        </x14:dataValidation>
        <x14:dataValidation type="list" allowBlank="1" showInputMessage="1" showErrorMessage="1" error="Select the lower PG Grade from the drop-down list. " xr:uid="{563E9399-EE5F-402E-96BD-B562B24C5674}">
          <x14:formula1>
            <xm:f>'Drop-Downs'!$M$3:$M$8</xm:f>
          </x14:formula1>
          <xm:sqref>C16</xm:sqref>
        </x14:dataValidation>
        <x14:dataValidation type="list" allowBlank="1" showInputMessage="1" showErrorMessage="1" error="Select the upper PG grade from the drop-down list. " xr:uid="{A30768D2-9804-4292-994F-B90DBA2FE05B}">
          <x14:formula1>
            <xm:f>'Drop-Downs'!$K$3:$K$9</xm:f>
          </x14:formula1>
          <xm:sqref>C15</xm:sqref>
        </x14:dataValidation>
        <x14:dataValidation type="list" allowBlank="1" showInputMessage="1" showErrorMessage="1" error="Select a mix design method from the drop-down list. " xr:uid="{126A0E3E-684B-4E10-A9B0-0B1F0040DE8F}">
          <x14:formula1>
            <xm:f>'Drop-Downs'!$I$3:$I$7</xm:f>
          </x14:formula1>
          <xm:sqref>C13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E833-9DB6-4A94-B7FB-8FA02CE547B2}">
  <dimension ref="A2:S35"/>
  <sheetViews>
    <sheetView zoomScaleNormal="100" workbookViewId="0">
      <selection activeCell="C36" sqref="C36"/>
    </sheetView>
  </sheetViews>
  <sheetFormatPr defaultColWidth="8.875" defaultRowHeight="15.75"/>
  <cols>
    <col min="1" max="1" width="30.875" bestFit="1" customWidth="1"/>
    <col min="2" max="2" width="2.625" customWidth="1"/>
    <col min="3" max="3" width="39.625" bestFit="1" customWidth="1"/>
    <col min="4" max="4" width="2.625" customWidth="1"/>
    <col min="5" max="5" width="53" bestFit="1" customWidth="1"/>
    <col min="6" max="6" width="2.625" customWidth="1"/>
    <col min="7" max="7" width="40.375" bestFit="1" customWidth="1"/>
    <col min="8" max="8" width="2.625" customWidth="1"/>
    <col min="9" max="9" width="19.375" customWidth="1"/>
    <col min="10" max="10" width="2.625" customWidth="1"/>
    <col min="11" max="11" width="16.5" customWidth="1"/>
    <col min="12" max="12" width="2.625" customWidth="1"/>
    <col min="13" max="13" width="16.5" customWidth="1"/>
    <col min="14" max="14" width="2.625" customWidth="1"/>
    <col min="15" max="15" width="24.625" bestFit="1" customWidth="1"/>
    <col min="16" max="16" width="2.625" customWidth="1"/>
    <col min="17" max="17" width="24.125" bestFit="1" customWidth="1"/>
    <col min="18" max="18" width="2.625" customWidth="1"/>
    <col min="19" max="19" width="22" customWidth="1"/>
  </cols>
  <sheetData>
    <row r="2" spans="1:19">
      <c r="A2" s="37" t="s">
        <v>275</v>
      </c>
      <c r="C2" t="s">
        <v>276</v>
      </c>
      <c r="E2" t="s">
        <v>230</v>
      </c>
      <c r="G2" t="s">
        <v>161</v>
      </c>
      <c r="I2" t="s">
        <v>183</v>
      </c>
      <c r="K2" t="s">
        <v>187</v>
      </c>
      <c r="M2" t="s">
        <v>189</v>
      </c>
      <c r="O2" t="s">
        <v>191</v>
      </c>
      <c r="Q2" t="s">
        <v>198</v>
      </c>
      <c r="S2" t="s">
        <v>200</v>
      </c>
    </row>
    <row r="3" spans="1:19">
      <c r="A3" t="s">
        <v>277</v>
      </c>
      <c r="C3" t="s">
        <v>278</v>
      </c>
      <c r="E3" t="s">
        <v>279</v>
      </c>
      <c r="G3" t="s">
        <v>280</v>
      </c>
      <c r="I3" t="s">
        <v>281</v>
      </c>
      <c r="K3">
        <v>46</v>
      </c>
      <c r="M3">
        <v>-40</v>
      </c>
      <c r="O3" t="s">
        <v>282</v>
      </c>
      <c r="Q3" t="s">
        <v>283</v>
      </c>
      <c r="S3" t="s">
        <v>284</v>
      </c>
    </row>
    <row r="4" spans="1:19">
      <c r="A4" t="s">
        <v>285</v>
      </c>
      <c r="C4" t="s">
        <v>286</v>
      </c>
      <c r="E4" t="s">
        <v>287</v>
      </c>
      <c r="G4" t="s">
        <v>288</v>
      </c>
      <c r="I4" t="s">
        <v>289</v>
      </c>
      <c r="K4">
        <v>52</v>
      </c>
      <c r="M4">
        <v>-34</v>
      </c>
      <c r="O4" t="s">
        <v>290</v>
      </c>
      <c r="Q4" t="s">
        <v>291</v>
      </c>
      <c r="S4" t="s">
        <v>292</v>
      </c>
    </row>
    <row r="5" spans="1:19">
      <c r="A5" t="s">
        <v>293</v>
      </c>
      <c r="C5" t="s">
        <v>294</v>
      </c>
      <c r="E5" t="s">
        <v>295</v>
      </c>
      <c r="G5" t="s">
        <v>296</v>
      </c>
      <c r="I5" t="s">
        <v>297</v>
      </c>
      <c r="K5">
        <v>58</v>
      </c>
      <c r="M5">
        <v>-28</v>
      </c>
      <c r="O5" t="s">
        <v>298</v>
      </c>
      <c r="Q5" t="s">
        <v>299</v>
      </c>
      <c r="S5" t="s">
        <v>300</v>
      </c>
    </row>
    <row r="6" spans="1:19">
      <c r="A6" t="s">
        <v>301</v>
      </c>
      <c r="C6" t="s">
        <v>302</v>
      </c>
      <c r="E6" t="s">
        <v>303</v>
      </c>
      <c r="G6" t="s">
        <v>304</v>
      </c>
      <c r="I6" t="s">
        <v>305</v>
      </c>
      <c r="K6">
        <v>64</v>
      </c>
      <c r="M6">
        <v>-22</v>
      </c>
      <c r="O6" t="s">
        <v>306</v>
      </c>
      <c r="S6" t="s">
        <v>307</v>
      </c>
    </row>
    <row r="7" spans="1:19">
      <c r="A7" t="s">
        <v>308</v>
      </c>
      <c r="C7" t="s">
        <v>309</v>
      </c>
      <c r="E7" t="s">
        <v>310</v>
      </c>
      <c r="G7" t="s">
        <v>311</v>
      </c>
      <c r="I7" t="s">
        <v>312</v>
      </c>
      <c r="K7">
        <v>70</v>
      </c>
      <c r="M7">
        <v>-16</v>
      </c>
      <c r="O7" t="s">
        <v>313</v>
      </c>
      <c r="S7" t="s">
        <v>314</v>
      </c>
    </row>
    <row r="8" spans="1:19">
      <c r="A8" t="s">
        <v>315</v>
      </c>
      <c r="C8" t="s">
        <v>316</v>
      </c>
      <c r="E8" t="s">
        <v>317</v>
      </c>
      <c r="G8" t="s">
        <v>318</v>
      </c>
      <c r="K8">
        <v>76</v>
      </c>
      <c r="M8">
        <v>-10</v>
      </c>
      <c r="O8" t="s">
        <v>312</v>
      </c>
      <c r="S8" t="s">
        <v>319</v>
      </c>
    </row>
    <row r="9" spans="1:19">
      <c r="A9" t="s">
        <v>320</v>
      </c>
      <c r="E9" t="s">
        <v>321</v>
      </c>
      <c r="G9" t="s">
        <v>322</v>
      </c>
      <c r="K9">
        <v>82</v>
      </c>
    </row>
    <row r="10" spans="1:19">
      <c r="A10" t="s">
        <v>323</v>
      </c>
      <c r="E10" t="s">
        <v>324</v>
      </c>
      <c r="G10" t="s">
        <v>325</v>
      </c>
    </row>
    <row r="11" spans="1:19">
      <c r="A11" t="s">
        <v>326</v>
      </c>
      <c r="E11" t="s">
        <v>327</v>
      </c>
      <c r="G11" t="s">
        <v>328</v>
      </c>
    </row>
    <row r="12" spans="1:19">
      <c r="A12" t="s">
        <v>329</v>
      </c>
      <c r="E12" t="s">
        <v>330</v>
      </c>
      <c r="G12" t="s">
        <v>331</v>
      </c>
    </row>
    <row r="13" spans="1:19">
      <c r="A13" t="s">
        <v>332</v>
      </c>
      <c r="E13" t="s">
        <v>333</v>
      </c>
      <c r="G13" t="s">
        <v>334</v>
      </c>
    </row>
    <row r="14" spans="1:19">
      <c r="A14" t="s">
        <v>335</v>
      </c>
      <c r="E14" t="s">
        <v>336</v>
      </c>
      <c r="G14" t="s">
        <v>337</v>
      </c>
    </row>
    <row r="15" spans="1:19">
      <c r="E15" t="s">
        <v>338</v>
      </c>
      <c r="G15" t="s">
        <v>339</v>
      </c>
    </row>
    <row r="16" spans="1:19">
      <c r="E16" t="s">
        <v>340</v>
      </c>
    </row>
    <row r="17" spans="5:5">
      <c r="E17" t="s">
        <v>341</v>
      </c>
    </row>
    <row r="18" spans="5:5">
      <c r="E18" t="s">
        <v>342</v>
      </c>
    </row>
    <row r="19" spans="5:5">
      <c r="E19" t="s">
        <v>343</v>
      </c>
    </row>
    <row r="20" spans="5:5">
      <c r="E20" t="s">
        <v>344</v>
      </c>
    </row>
    <row r="21" spans="5:5">
      <c r="E21" t="s">
        <v>345</v>
      </c>
    </row>
    <row r="22" spans="5:5">
      <c r="E22" t="s">
        <v>346</v>
      </c>
    </row>
    <row r="23" spans="5:5">
      <c r="E23" t="s">
        <v>347</v>
      </c>
    </row>
    <row r="24" spans="5:5">
      <c r="E24" t="s">
        <v>348</v>
      </c>
    </row>
    <row r="25" spans="5:5">
      <c r="E25" t="s">
        <v>349</v>
      </c>
    </row>
    <row r="26" spans="5:5">
      <c r="E26" t="s">
        <v>334</v>
      </c>
    </row>
    <row r="27" spans="5:5">
      <c r="E27" t="s">
        <v>350</v>
      </c>
    </row>
    <row r="28" spans="5:5">
      <c r="E28" t="s">
        <v>351</v>
      </c>
    </row>
    <row r="29" spans="5:5">
      <c r="E29" t="s">
        <v>352</v>
      </c>
    </row>
    <row r="30" spans="5:5">
      <c r="E30" t="s">
        <v>353</v>
      </c>
    </row>
    <row r="31" spans="5:5">
      <c r="E31" t="s">
        <v>354</v>
      </c>
    </row>
    <row r="32" spans="5:5">
      <c r="E32" t="s">
        <v>355</v>
      </c>
    </row>
    <row r="33" spans="5:5">
      <c r="E33" t="s">
        <v>356</v>
      </c>
    </row>
    <row r="34" spans="5:5">
      <c r="E34" t="s">
        <v>357</v>
      </c>
    </row>
    <row r="35" spans="5:5">
      <c r="E35" t="s">
        <v>358</v>
      </c>
    </row>
  </sheetData>
  <pageMargins left="0.7" right="0.7" top="0.75" bottom="0.75" header="0.3" footer="0.3"/>
  <pageSetup orientation="portrait" horizontalDpi="1200" verticalDpi="1200" r:id="rId1"/>
  <headerFooter>
    <oddFooter>&amp;CDrop-Downs &amp;P</oddFooter>
  </headerFooter>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Joseph Shacat</cp:lastModifiedBy>
  <cp:revision/>
  <dcterms:created xsi:type="dcterms:W3CDTF">2016-11-18T21:43:04Z</dcterms:created>
  <dcterms:modified xsi:type="dcterms:W3CDTF">2022-08-05T16:47:06Z</dcterms:modified>
  <cp:category/>
  <cp:contentStatus/>
</cp:coreProperties>
</file>